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Pe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'Schedule'!$A$5:$N$105</definedName>
    <definedName name="_xlnm._FilterDatabase" localSheetId="2" hidden="1">'Pets'!$A$5:$E$105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 &quot;hours&quot;"/>
    <numFmt numFmtId="165" formatCode="mm/dd/yy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26460"/>
      <sz val="10"/>
    </font>
    <font>
      <b val="1"/>
      <color rgb="00FFFFFF"/>
    </font>
    <font>
      <b val="1"/>
      <color rgb="00142B2B"/>
      <sz val="16"/>
    </font>
    <font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18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color rgb="00FFFFFF"/>
      </font>
      <fill>
        <patternFill patternType="solid">
          <fgColor rgb="00246B63"/>
        </patternFill>
      </fill>
    </dxf>
    <dxf>
      <font>
        <color rgb="00FFFFFF"/>
      </font>
      <fill>
        <patternFill patternType="solid">
          <fgColor rgb="00A93F2C"/>
        </patternFill>
      </fill>
    </dxf>
    <dxf>
      <font>
        <color rgb="00142B2B"/>
        <sz val="10"/>
      </font>
      <fill>
        <patternFill patternType="solid">
          <fgColor rgb="00E8EC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Walks by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'Summary'!$A$15:$A$21</f>
            </numRef>
          </cat>
          <val>
            <numRef>
              <f>'Summary'!$B$15:$B$21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Weekday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Assignments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7</row>
      <rowOff>0</rowOff>
    </from>
    <ext cx="39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H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24" customWidth="1" min="3" max="3"/>
    <col width="3" customWidth="1" min="4" max="4"/>
    <col width="20" customWidth="1" min="5" max="5"/>
    <col width="3" customWidth="1" min="6" max="6"/>
    <col width="20" customWidth="1" min="7" max="7"/>
    <col width="3" customWidth="1" min="8" max="8"/>
  </cols>
  <sheetData>
    <row r="1" ht="28" customHeight="1">
      <c r="A1" s="1" t="inlineStr">
        <is>
          <t>Dog Walking Schedule Summary</t>
        </is>
      </c>
      <c r="B1" s="19" t="n"/>
      <c r="C1" s="19" t="n"/>
      <c r="D1" s="19" t="n"/>
      <c r="E1" s="19" t="n"/>
      <c r="F1" s="19" t="n"/>
      <c r="G1" s="19" t="n"/>
      <c r="H1" s="20" t="n"/>
    </row>
    <row r="2">
      <c r="A2" s="2" t="inlineStr">
        <is>
          <t>Calculated from the recurring assignments and fictional sample records in this workbook.</t>
        </is>
      </c>
    </row>
    <row r="3"/>
    <row r="4" ht="32" customHeight="1">
      <c r="A4" s="3" t="inlineStr">
        <is>
          <t>Active weekly assignments</t>
        </is>
      </c>
      <c r="C4" s="3" t="inlineStr">
        <is>
          <t>Scheduled hours per week</t>
        </is>
      </c>
      <c r="E4" s="3" t="inlineStr">
        <is>
          <t>Schedule alerts</t>
        </is>
      </c>
      <c r="G4" s="3" t="inlineStr">
        <is>
          <t>Pet record alerts</t>
        </is>
      </c>
    </row>
    <row r="5" ht="34" customHeight="1">
      <c r="A5" s="4">
        <f>COUNTIF(Schedule!$K$6:$K$105,"Active")</f>
        <v/>
      </c>
      <c r="C5" s="5">
        <f>IFERROR(SUMIF(Schedule!$K$6:$K$105,"Active",Schedule!$H$6:$H$105),0)</f>
        <v/>
      </c>
      <c r="E5" s="4">
        <f>COUNTIF(Schedule!$M$6:$M$105,"CHECK*")</f>
        <v/>
      </c>
      <c r="G5" s="4">
        <f>COUNTIFS(Schedule!$N$6:$N$105,"&lt;&gt;OK",Schedule!$N$6:$N$105,"&lt;&gt;")</f>
        <v/>
      </c>
    </row>
    <row r="6"/>
    <row r="7"/>
    <row r="8">
      <c r="A8" s="3" t="inlineStr">
        <is>
          <t>Schedule status</t>
        </is>
      </c>
      <c r="B8" s="3" t="inlineStr">
        <is>
          <t>Rows</t>
        </is>
      </c>
    </row>
    <row r="9">
      <c r="A9" s="6" t="inlineStr">
        <is>
          <t>Active</t>
        </is>
      </c>
      <c r="B9" s="6">
        <f>COUNTIF(Schedule!$K$6:$K$105,A9)</f>
        <v/>
      </c>
    </row>
    <row r="10">
      <c r="A10" s="7" t="inlineStr">
        <is>
          <t>Paused</t>
        </is>
      </c>
      <c r="B10" s="7">
        <f>COUNTIF(Schedule!$K$6:$K$105,A10)</f>
        <v/>
      </c>
    </row>
    <row r="11">
      <c r="A11" s="6" t="inlineStr">
        <is>
          <t>Ended</t>
        </is>
      </c>
      <c r="B11" s="6">
        <f>COUNTIF(Schedule!$K$6:$K$105,A11)</f>
        <v/>
      </c>
    </row>
    <row r="12"/>
    <row r="13"/>
    <row r="14">
      <c r="A14" s="3" t="inlineStr">
        <is>
          <t>Weekday</t>
        </is>
      </c>
      <c r="B14" s="3" t="inlineStr">
        <is>
          <t>Active walks</t>
        </is>
      </c>
      <c r="C14" s="3" t="inlineStr">
        <is>
          <t>Hours</t>
        </is>
      </c>
    </row>
    <row r="15">
      <c r="A15" s="6" t="inlineStr">
        <is>
          <t>Monday</t>
        </is>
      </c>
      <c r="B15" s="6">
        <f>COUNTIFS(Schedule!$K$6:$K$105,"Active",Schedule!$E$6:$E$105,A15)</f>
        <v/>
      </c>
      <c r="C15" s="8">
        <f>IFERROR(SUMIFS(Schedule!$H$6:$H$105,Schedule!$K$6:$K$105,"Active",Schedule!$E$6:$E$105,A15),0)</f>
        <v/>
      </c>
    </row>
    <row r="16">
      <c r="A16" s="7" t="inlineStr">
        <is>
          <t>Tuesday</t>
        </is>
      </c>
      <c r="B16" s="7">
        <f>COUNTIFS(Schedule!$K$6:$K$105,"Active",Schedule!$E$6:$E$105,A16)</f>
        <v/>
      </c>
      <c r="C16" s="9">
        <f>IFERROR(SUMIFS(Schedule!$H$6:$H$105,Schedule!$K$6:$K$105,"Active",Schedule!$E$6:$E$105,A16),0)</f>
        <v/>
      </c>
    </row>
    <row r="17">
      <c r="A17" s="6" t="inlineStr">
        <is>
          <t>Wednesday</t>
        </is>
      </c>
      <c r="B17" s="6">
        <f>COUNTIFS(Schedule!$K$6:$K$105,"Active",Schedule!$E$6:$E$105,A17)</f>
        <v/>
      </c>
      <c r="C17" s="8">
        <f>IFERROR(SUMIFS(Schedule!$H$6:$H$105,Schedule!$K$6:$K$105,"Active",Schedule!$E$6:$E$105,A17),0)</f>
        <v/>
      </c>
    </row>
    <row r="18">
      <c r="A18" s="7" t="inlineStr">
        <is>
          <t>Thursday</t>
        </is>
      </c>
      <c r="B18" s="7">
        <f>COUNTIFS(Schedule!$K$6:$K$105,"Active",Schedule!$E$6:$E$105,A18)</f>
        <v/>
      </c>
      <c r="C18" s="9">
        <f>IFERROR(SUMIFS(Schedule!$H$6:$H$105,Schedule!$K$6:$K$105,"Active",Schedule!$E$6:$E$105,A18),0)</f>
        <v/>
      </c>
    </row>
    <row r="19">
      <c r="A19" s="6" t="inlineStr">
        <is>
          <t>Friday</t>
        </is>
      </c>
      <c r="B19" s="6">
        <f>COUNTIFS(Schedule!$K$6:$K$105,"Active",Schedule!$E$6:$E$105,A19)</f>
        <v/>
      </c>
      <c r="C19" s="8">
        <f>IFERROR(SUMIFS(Schedule!$H$6:$H$105,Schedule!$K$6:$K$105,"Active",Schedule!$E$6:$E$105,A19),0)</f>
        <v/>
      </c>
    </row>
    <row r="20">
      <c r="A20" s="7" t="inlineStr">
        <is>
          <t>Saturday</t>
        </is>
      </c>
      <c r="B20" s="7">
        <f>COUNTIFS(Schedule!$K$6:$K$105,"Active",Schedule!$E$6:$E$105,A20)</f>
        <v/>
      </c>
      <c r="C20" s="9">
        <f>IFERROR(SUMIFS(Schedule!$H$6:$H$105,Schedule!$K$6:$K$105,"Active",Schedule!$E$6:$E$105,A20),0)</f>
        <v/>
      </c>
    </row>
    <row r="21">
      <c r="A21" s="6" t="inlineStr">
        <is>
          <t>Sunday</t>
        </is>
      </c>
      <c r="B21" s="6">
        <f>COUNTIFS(Schedule!$K$6:$K$105,"Active",Schedule!$E$6:$E$105,A21)</f>
        <v/>
      </c>
      <c r="C21" s="8">
        <f>IFERROR(SUMIFS(Schedule!$H$6:$H$105,Schedule!$K$6:$K$105,"Active",Schedule!$E$6:$E$105,A21),0)</f>
        <v/>
      </c>
    </row>
    <row r="22"/>
    <row r="23" ht="34" customHeight="1">
      <c r="A23" s="10" t="inlineStr">
        <is>
          <t>Schedule alerts identify rows that need a person to review timing, assignments, or planning limits.</t>
        </is>
      </c>
    </row>
  </sheetData>
  <mergeCells count="1">
    <mergeCell ref="A1:H1"/>
  </mergeCells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20" customWidth="1" min="4" max="4"/>
    <col width="12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  <col width="38" customWidth="1" min="12" max="12"/>
    <col width="24" customWidth="1" min="13" max="13"/>
    <col width="21" customWidth="1" min="14" max="14"/>
  </cols>
  <sheetData>
    <row r="1" ht="28" customHeight="1">
      <c r="A1" s="1" t="inlineStr">
        <is>
          <t>Recurring Dog Walking Schedule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20" t="n"/>
    </row>
    <row r="2">
      <c r="A2" s="2" t="inlineStr">
        <is>
          <t>Enter one weekly recurring assignment per row. Yellow cells are editable; check flags require human review.</t>
        </is>
      </c>
    </row>
    <row r="3">
      <c r="A3" s="2" t="inlineStr">
        <is>
          <t>Time conflicts require the same weekday, overlapping time windows, and overlapping effective dates.</t>
        </is>
      </c>
    </row>
    <row r="4"/>
    <row r="5" ht="36" customHeight="1">
      <c r="A5" s="11" t="inlineStr">
        <is>
          <t>Schedule ID</t>
        </is>
      </c>
      <c r="B5" s="11" t="inlineStr">
        <is>
          <t>Pet ID</t>
        </is>
      </c>
      <c r="C5" s="11" t="inlineStr">
        <is>
          <t>Pet Name</t>
        </is>
      </c>
      <c r="D5" s="11" t="inlineStr">
        <is>
          <t>Assigned Walker</t>
        </is>
      </c>
      <c r="E5" s="11" t="inlineStr">
        <is>
          <t>Weekday</t>
        </is>
      </c>
      <c r="F5" s="11" t="inlineStr">
        <is>
          <t>Window Start</t>
        </is>
      </c>
      <c r="G5" s="11" t="inlineStr">
        <is>
          <t>Window End</t>
        </is>
      </c>
      <c r="H5" s="11" t="inlineStr">
        <is>
          <t>Duration Hours</t>
        </is>
      </c>
      <c r="I5" s="11" t="inlineStr">
        <is>
          <t>Effective Start</t>
        </is>
      </c>
      <c r="J5" s="11" t="inlineStr">
        <is>
          <t>Effective End</t>
        </is>
      </c>
      <c r="K5" s="11" t="inlineStr">
        <is>
          <t>Status</t>
        </is>
      </c>
      <c r="L5" s="11" t="inlineStr">
        <is>
          <t>Route or Access Note</t>
        </is>
      </c>
      <c r="M5" s="11" t="inlineStr">
        <is>
          <t>Schedule Check</t>
        </is>
      </c>
      <c r="N5" s="11" t="inlineStr">
        <is>
          <t>Pet Record Check</t>
        </is>
      </c>
    </row>
    <row r="6" ht="34" customHeight="1">
      <c r="A6" s="12" t="inlineStr">
        <is>
          <t>SCH-001</t>
        </is>
      </c>
      <c r="B6" s="12" t="inlineStr">
        <is>
          <t>PET-001</t>
        </is>
      </c>
      <c r="C6" s="7">
        <f>IF($B6="","",IFERROR(VLOOKUP($B6,Pets!$A$6:$D$105,2,FALSE),"NOT FOUND"))</f>
        <v/>
      </c>
      <c r="D6" s="12" t="inlineStr">
        <is>
          <t>Avery Fiction</t>
        </is>
      </c>
      <c r="E6" s="12" t="inlineStr">
        <is>
          <t>Monday</t>
        </is>
      </c>
      <c r="F6" s="13" t="n">
        <v>0.375</v>
      </c>
      <c r="G6" s="13" t="n">
        <v>0.3958333333333333</v>
      </c>
      <c r="H6" s="9">
        <f>IF(OR($F6="",$G6=""),"",IF($G6&lt;=$F6,"",($G6-$F6)*24))</f>
        <v/>
      </c>
      <c r="I6" s="21" t="n">
        <v>46266</v>
      </c>
      <c r="J6" s="21" t="n">
        <v>46387</v>
      </c>
      <c r="K6" s="12" t="inlineStr">
        <is>
          <t>Active</t>
        </is>
      </c>
      <c r="L6" s="15" t="inlineStr">
        <is>
          <t>Meet at the front gate; owner says the leash is in the entry bin.</t>
        </is>
      </c>
      <c r="M6" s="7">
        <f>IF($A6="","",IF($K6&lt;&gt;"Active","NOT ACTIVE",IF(OR($B6="",$D6="",$E6="",$F6="",$G6="",$I6="",$J6=""),"CHECK REQUIRED FIELDS",IF(OR($G6&lt;=$F6,$J6&lt;$I6),"CHECK TIME OR DATES",IF(OR($H6&lt;Assumptions!$B$5,$H6&gt;Assumptions!$B$6),"CHECK DURATION",IF(COUNTIF($A$6:$A$105,$A6)&gt;1,"CHECK DUPLICATE ID",IF(AND(COUNTIFS($K$6:$K$105,"Active",$D$6:$D$105,$D6,$E$6:$E$105,$E6,$F$6:$F$105,"&lt;"&amp;$G6,$G$6:$G$105,"&gt;"&amp;$F6,$I$6:$I$105,"&lt;="&amp;$J6,$J$6:$J$105,"&gt;="&amp;$I6)&gt;1,COUNTIFS($K$6:$K$105,"Active",$B$6:$B$105,$B6,$E$6:$E$105,$E6,$F$6:$F$105,"&lt;"&amp;$G6,$G$6:$G$105,"&gt;"&amp;$F6,$I$6:$I$105,"&lt;="&amp;$J6,$J$6:$J$105,"&gt;="&amp;$I6)&gt;1),"CHECK WALKER + PET",IF(COUNTIFS($K$6:$K$105,"Active",$D$6:$D$105,$D6,$E$6:$E$105,$E6,$F$6:$F$105,"&lt;"&amp;$G6,$G$6:$G$105,"&gt;"&amp;$F6,$I$6:$I$105,"&lt;="&amp;$J6,$J$6:$J$105,"&gt;="&amp;$I6)&gt;1,"CHECK WALKER",IF(COUNTIFS($K$6:$K$105,"Active",$B$6:$B$105,$B6,$E$6:$E$105,$E6,$F$6:$F$105,"&lt;"&amp;$G6,$G$6:$G$105,"&gt;"&amp;$F6,$I$6:$I$105,"&lt;="&amp;$J6,$J$6:$J$105,"&gt;="&amp;$I6)&gt;1,"CHECK PET",IF(SUMIFS($H$6:$H$105,$K$6:$K$105,"Active",$D$6:$D$105,$D6,$E$6:$E$105,$E6)&gt;Assumptions!$B$4,"CHECK DAY HOURS","OK"))))))))))</f>
        <v/>
      </c>
      <c r="N6" s="7">
        <f>IF($A6="","",IF($B6="","CHECK PET ID",IF(COUNTIF(Pets!$A$6:$A$105,$B6)=0,"PET NOT FOUND",IF(COUNTIF(Pets!$A$6:$A$105,$B6)&gt;1,"CHECK PET ID",IF(IFERROR(VLOOKUP($B6,Pets!$A$6:$D$105,4,FALSE),"")&lt;&gt;"Active","CHECK PET STATUS","OK")))))</f>
        <v/>
      </c>
    </row>
    <row r="7" ht="34" customHeight="1">
      <c r="A7" s="12" t="inlineStr">
        <is>
          <t>SCH-002</t>
        </is>
      </c>
      <c r="B7" s="12" t="inlineStr">
        <is>
          <t>PET-002</t>
        </is>
      </c>
      <c r="C7" s="6">
        <f>IF($B7="","",IFERROR(VLOOKUP($B7,Pets!$A$6:$D$105,2,FALSE),"NOT FOUND"))</f>
        <v/>
      </c>
      <c r="D7" s="12" t="inlineStr">
        <is>
          <t>Avery Fiction</t>
        </is>
      </c>
      <c r="E7" s="12" t="inlineStr">
        <is>
          <t>Monday</t>
        </is>
      </c>
      <c r="F7" s="13" t="n">
        <v>0.3854166666666667</v>
      </c>
      <c r="G7" s="13" t="n">
        <v>0.40625</v>
      </c>
      <c r="H7" s="8">
        <f>IF(OR($F7="",$G7=""),"",IF($G7&lt;=$F7,"",($G7-$F7)*24))</f>
        <v/>
      </c>
      <c r="I7" s="21" t="n">
        <v>46266</v>
      </c>
      <c r="J7" s="21" t="n">
        <v>46387</v>
      </c>
      <c r="K7" s="12" t="inlineStr">
        <is>
          <t>Active</t>
        </is>
      </c>
      <c r="L7" s="15" t="inlineStr">
        <is>
          <t>Use the marked guest parking space.</t>
        </is>
      </c>
      <c r="M7" s="6">
        <f>IF($A7="","",IF($K7&lt;&gt;"Active","NOT ACTIVE",IF(OR($B7="",$D7="",$E7="",$F7="",$G7="",$I7="",$J7=""),"CHECK REQUIRED FIELDS",IF(OR($G7&lt;=$F7,$J7&lt;$I7),"CHECK TIME OR DATES",IF(OR($H7&lt;Assumptions!$B$5,$H7&gt;Assumptions!$B$6),"CHECK DURATION",IF(COUNTIF($A$6:$A$105,$A7)&gt;1,"CHECK DUPLICATE ID",IF(AND(COUNTIFS($K$6:$K$105,"Active",$D$6:$D$105,$D7,$E$6:$E$105,$E7,$F$6:$F$105,"&lt;"&amp;$G7,$G$6:$G$105,"&gt;"&amp;$F7,$I$6:$I$105,"&lt;="&amp;$J7,$J$6:$J$105,"&gt;="&amp;$I7)&gt;1,COUNTIFS($K$6:$K$105,"Active",$B$6:$B$105,$B7,$E$6:$E$105,$E7,$F$6:$F$105,"&lt;"&amp;$G7,$G$6:$G$105,"&gt;"&amp;$F7,$I$6:$I$105,"&lt;="&amp;$J7,$J$6:$J$105,"&gt;="&amp;$I7)&gt;1),"CHECK WALKER + PET",IF(COUNTIFS($K$6:$K$105,"Active",$D$6:$D$105,$D7,$E$6:$E$105,$E7,$F$6:$F$105,"&lt;"&amp;$G7,$G$6:$G$105,"&gt;"&amp;$F7,$I$6:$I$105,"&lt;="&amp;$J7,$J$6:$J$105,"&gt;="&amp;$I7)&gt;1,"CHECK WALKER",IF(COUNTIFS($K$6:$K$105,"Active",$B$6:$B$105,$B7,$E$6:$E$105,$E7,$F$6:$F$105,"&lt;"&amp;$G7,$G$6:$G$105,"&gt;"&amp;$F7,$I$6:$I$105,"&lt;="&amp;$J7,$J$6:$J$105,"&gt;="&amp;$I7)&gt;1,"CHECK PET",IF(SUMIFS($H$6:$H$105,$K$6:$K$105,"Active",$D$6:$D$105,$D7,$E$6:$E$105,$E7)&gt;Assumptions!$B$4,"CHECK DAY HOURS","OK"))))))))))</f>
        <v/>
      </c>
      <c r="N7" s="6">
        <f>IF($A7="","",IF($B7="","CHECK PET ID",IF(COUNTIF(Pets!$A$6:$A$105,$B7)=0,"PET NOT FOUND",IF(COUNTIF(Pets!$A$6:$A$105,$B7)&gt;1,"CHECK PET ID",IF(IFERROR(VLOOKUP($B7,Pets!$A$6:$D$105,4,FALSE),"")&lt;&gt;"Active","CHECK PET STATUS","OK")))))</f>
        <v/>
      </c>
    </row>
    <row r="8" ht="34" customHeight="1">
      <c r="A8" s="12" t="inlineStr">
        <is>
          <t>SCH-003</t>
        </is>
      </c>
      <c r="B8" s="12" t="inlineStr">
        <is>
          <t>PET-003</t>
        </is>
      </c>
      <c r="C8" s="7">
        <f>IF($B8="","",IFERROR(VLOOKUP($B8,Pets!$A$6:$D$105,2,FALSE),"NOT FOUND"))</f>
        <v/>
      </c>
      <c r="D8" s="12" t="inlineStr">
        <is>
          <t>Morgan Sample</t>
        </is>
      </c>
      <c r="E8" s="12" t="inlineStr">
        <is>
          <t>Monday</t>
        </is>
      </c>
      <c r="F8" s="13" t="n">
        <v>0.3819444444444444</v>
      </c>
      <c r="G8" s="13" t="n">
        <v>0.4027777777777778</v>
      </c>
      <c r="H8" s="9">
        <f>IF(OR($F8="",$G8=""),"",IF($G8&lt;=$F8,"",($G8-$F8)*24))</f>
        <v/>
      </c>
      <c r="I8" s="21" t="n">
        <v>46266</v>
      </c>
      <c r="J8" s="21" t="n">
        <v>46387</v>
      </c>
      <c r="K8" s="12" t="inlineStr">
        <is>
          <t>Active</t>
        </is>
      </c>
      <c r="L8" s="15" t="inlineStr">
        <is>
          <t>Owner requests the shaded neighborhood loop.</t>
        </is>
      </c>
      <c r="M8" s="7">
        <f>IF($A8="","",IF($K8&lt;&gt;"Active","NOT ACTIVE",IF(OR($B8="",$D8="",$E8="",$F8="",$G8="",$I8="",$J8=""),"CHECK REQUIRED FIELDS",IF(OR($G8&lt;=$F8,$J8&lt;$I8),"CHECK TIME OR DATES",IF(OR($H8&lt;Assumptions!$B$5,$H8&gt;Assumptions!$B$6),"CHECK DURATION",IF(COUNTIF($A$6:$A$105,$A8)&gt;1,"CHECK DUPLICATE ID",IF(AND(COUNTIFS($K$6:$K$105,"Active",$D$6:$D$105,$D8,$E$6:$E$105,$E8,$F$6:$F$105,"&lt;"&amp;$G8,$G$6:$G$105,"&gt;"&amp;$F8,$I$6:$I$105,"&lt;="&amp;$J8,$J$6:$J$105,"&gt;="&amp;$I8)&gt;1,COUNTIFS($K$6:$K$105,"Active",$B$6:$B$105,$B8,$E$6:$E$105,$E8,$F$6:$F$105,"&lt;"&amp;$G8,$G$6:$G$105,"&gt;"&amp;$F8,$I$6:$I$105,"&lt;="&amp;$J8,$J$6:$J$105,"&gt;="&amp;$I8)&gt;1),"CHECK WALKER + PET",IF(COUNTIFS($K$6:$K$105,"Active",$D$6:$D$105,$D8,$E$6:$E$105,$E8,$F$6:$F$105,"&lt;"&amp;$G8,$G$6:$G$105,"&gt;"&amp;$F8,$I$6:$I$105,"&lt;="&amp;$J8,$J$6:$J$105,"&gt;="&amp;$I8)&gt;1,"CHECK WALKER",IF(COUNTIFS($K$6:$K$105,"Active",$B$6:$B$105,$B8,$E$6:$E$105,$E8,$F$6:$F$105,"&lt;"&amp;$G8,$G$6:$G$105,"&gt;"&amp;$F8,$I$6:$I$105,"&lt;="&amp;$J8,$J$6:$J$105,"&gt;="&amp;$I8)&gt;1,"CHECK PET",IF(SUMIFS($H$6:$H$105,$K$6:$K$105,"Active",$D$6:$D$105,$D8,$E$6:$E$105,$E8)&gt;Assumptions!$B$4,"CHECK DAY HOURS","OK"))))))))))</f>
        <v/>
      </c>
      <c r="N8" s="7">
        <f>IF($A8="","",IF($B8="","CHECK PET ID",IF(COUNTIF(Pets!$A$6:$A$105,$B8)=0,"PET NOT FOUND",IF(COUNTIF(Pets!$A$6:$A$105,$B8)&gt;1,"CHECK PET ID",IF(IFERROR(VLOOKUP($B8,Pets!$A$6:$D$105,4,FALSE),"")&lt;&gt;"Active","CHECK PET STATUS","OK")))))</f>
        <v/>
      </c>
    </row>
    <row r="9" ht="34" customHeight="1">
      <c r="A9" s="12" t="inlineStr">
        <is>
          <t>SCH-004</t>
        </is>
      </c>
      <c r="B9" s="12" t="inlineStr">
        <is>
          <t>PET-001</t>
        </is>
      </c>
      <c r="C9" s="6">
        <f>IF($B9="","",IFERROR(VLOOKUP($B9,Pets!$A$6:$D$105,2,FALSE),"NOT FOUND"))</f>
        <v/>
      </c>
      <c r="D9" s="12" t="inlineStr">
        <is>
          <t>Morgan Sample</t>
        </is>
      </c>
      <c r="E9" s="12" t="inlineStr">
        <is>
          <t>Monday</t>
        </is>
      </c>
      <c r="F9" s="13" t="n">
        <v>0.3888888888888889</v>
      </c>
      <c r="G9" s="13" t="n">
        <v>0.4097222222222222</v>
      </c>
      <c r="H9" s="8">
        <f>IF(OR($F9="",$G9=""),"",IF($G9&lt;=$F9,"",($G9-$F9)*24))</f>
        <v/>
      </c>
      <c r="I9" s="21" t="n">
        <v>46266</v>
      </c>
      <c r="J9" s="21" t="n">
        <v>46387</v>
      </c>
      <c r="K9" s="12" t="inlineStr">
        <is>
          <t>Active</t>
        </is>
      </c>
      <c r="L9" s="15" t="inlineStr">
        <is>
          <t>Return the leash to the entry bin.</t>
        </is>
      </c>
      <c r="M9" s="6">
        <f>IF($A9="","",IF($K9&lt;&gt;"Active","NOT ACTIVE",IF(OR($B9="",$D9="",$E9="",$F9="",$G9="",$I9="",$J9=""),"CHECK REQUIRED FIELDS",IF(OR($G9&lt;=$F9,$J9&lt;$I9),"CHECK TIME OR DATES",IF(OR($H9&lt;Assumptions!$B$5,$H9&gt;Assumptions!$B$6),"CHECK DURATION",IF(COUNTIF($A$6:$A$105,$A9)&gt;1,"CHECK DUPLICATE ID",IF(AND(COUNTIFS($K$6:$K$105,"Active",$D$6:$D$105,$D9,$E$6:$E$105,$E9,$F$6:$F$105,"&lt;"&amp;$G9,$G$6:$G$105,"&gt;"&amp;$F9,$I$6:$I$105,"&lt;="&amp;$J9,$J$6:$J$105,"&gt;="&amp;$I9)&gt;1,COUNTIFS($K$6:$K$105,"Active",$B$6:$B$105,$B9,$E$6:$E$105,$E9,$F$6:$F$105,"&lt;"&amp;$G9,$G$6:$G$105,"&gt;"&amp;$F9,$I$6:$I$105,"&lt;="&amp;$J9,$J$6:$J$105,"&gt;="&amp;$I9)&gt;1),"CHECK WALKER + PET",IF(COUNTIFS($K$6:$K$105,"Active",$D$6:$D$105,$D9,$E$6:$E$105,$E9,$F$6:$F$105,"&lt;"&amp;$G9,$G$6:$G$105,"&gt;"&amp;$F9,$I$6:$I$105,"&lt;="&amp;$J9,$J$6:$J$105,"&gt;="&amp;$I9)&gt;1,"CHECK WALKER",IF(COUNTIFS($K$6:$K$105,"Active",$B$6:$B$105,$B9,$E$6:$E$105,$E9,$F$6:$F$105,"&lt;"&amp;$G9,$G$6:$G$105,"&gt;"&amp;$F9,$I$6:$I$105,"&lt;="&amp;$J9,$J$6:$J$105,"&gt;="&amp;$I9)&gt;1,"CHECK PET",IF(SUMIFS($H$6:$H$105,$K$6:$K$105,"Active",$D$6:$D$105,$D9,$E$6:$E$105,$E9)&gt;Assumptions!$B$4,"CHECK DAY HOURS","OK"))))))))))</f>
        <v/>
      </c>
      <c r="N9" s="6">
        <f>IF($A9="","",IF($B9="","CHECK PET ID",IF(COUNTIF(Pets!$A$6:$A$105,$B9)=0,"PET NOT FOUND",IF(COUNTIF(Pets!$A$6:$A$105,$B9)&gt;1,"CHECK PET ID",IF(IFERROR(VLOOKUP($B9,Pets!$A$6:$D$105,4,FALSE),"")&lt;&gt;"Active","CHECK PET STATUS","OK")))))</f>
        <v/>
      </c>
    </row>
    <row r="10" ht="34" customHeight="1">
      <c r="A10" s="12" t="inlineStr">
        <is>
          <t>SCH-005</t>
        </is>
      </c>
      <c r="B10" s="12" t="inlineStr">
        <is>
          <t>PET-004</t>
        </is>
      </c>
      <c r="C10" s="7">
        <f>IF($B10="","",IFERROR(VLOOKUP($B10,Pets!$A$6:$D$105,2,FALSE),"NOT FOUND"))</f>
        <v/>
      </c>
      <c r="D10" s="12" t="inlineStr">
        <is>
          <t>Riley Example</t>
        </is>
      </c>
      <c r="E10" s="12" t="inlineStr">
        <is>
          <t>Tuesday</t>
        </is>
      </c>
      <c r="F10" s="13" t="n">
        <v>0.5</v>
      </c>
      <c r="G10" s="13" t="n">
        <v>0.5416666666666666</v>
      </c>
      <c r="H10" s="9">
        <f>IF(OR($F10="",$G10=""),"",IF($G10&lt;=$F10,"",($G10-$F10)*24))</f>
        <v/>
      </c>
      <c r="I10" s="21" t="n">
        <v>46266</v>
      </c>
      <c r="J10" s="21" t="n">
        <v>46477</v>
      </c>
      <c r="K10" s="12" t="inlineStr">
        <is>
          <t>Active</t>
        </is>
      </c>
      <c r="L10" s="15" t="inlineStr">
        <is>
          <t>Use the side gate noted by the fictional owner.</t>
        </is>
      </c>
      <c r="M10" s="7">
        <f>IF($A10="","",IF($K10&lt;&gt;"Active","NOT ACTIVE",IF(OR($B10="",$D10="",$E10="",$F10="",$G10="",$I10="",$J10=""),"CHECK REQUIRED FIELDS",IF(OR($G10&lt;=$F10,$J10&lt;$I10),"CHECK TIME OR DATES",IF(OR($H10&lt;Assumptions!$B$5,$H10&gt;Assumptions!$B$6),"CHECK DURATION",IF(COUNTIF($A$6:$A$105,$A10)&gt;1,"CHECK DUPLICATE ID",IF(AND(COUNTIFS($K$6:$K$105,"Active",$D$6:$D$105,$D10,$E$6:$E$105,$E10,$F$6:$F$105,"&lt;"&amp;$G10,$G$6:$G$105,"&gt;"&amp;$F10,$I$6:$I$105,"&lt;="&amp;$J10,$J$6:$J$105,"&gt;="&amp;$I10)&gt;1,COUNTIFS($K$6:$K$105,"Active",$B$6:$B$105,$B10,$E$6:$E$105,$E10,$F$6:$F$105,"&lt;"&amp;$G10,$G$6:$G$105,"&gt;"&amp;$F10,$I$6:$I$105,"&lt;="&amp;$J10,$J$6:$J$105,"&gt;="&amp;$I10)&gt;1),"CHECK WALKER + PET",IF(COUNTIFS($K$6:$K$105,"Active",$D$6:$D$105,$D10,$E$6:$E$105,$E10,$F$6:$F$105,"&lt;"&amp;$G10,$G$6:$G$105,"&gt;"&amp;$F10,$I$6:$I$105,"&lt;="&amp;$J10,$J$6:$J$105,"&gt;="&amp;$I10)&gt;1,"CHECK WALKER",IF(COUNTIFS($K$6:$K$105,"Active",$B$6:$B$105,$B10,$E$6:$E$105,$E10,$F$6:$F$105,"&lt;"&amp;$G10,$G$6:$G$105,"&gt;"&amp;$F10,$I$6:$I$105,"&lt;="&amp;$J10,$J$6:$J$105,"&gt;="&amp;$I10)&gt;1,"CHECK PET",IF(SUMIFS($H$6:$H$105,$K$6:$K$105,"Active",$D$6:$D$105,$D10,$E$6:$E$105,$E10)&gt;Assumptions!$B$4,"CHECK DAY HOURS","OK"))))))))))</f>
        <v/>
      </c>
      <c r="N10" s="7">
        <f>IF($A10="","",IF($B10="","CHECK PET ID",IF(COUNTIF(Pets!$A$6:$A$105,$B10)=0,"PET NOT FOUND",IF(COUNTIF(Pets!$A$6:$A$105,$B10)&gt;1,"CHECK PET ID",IF(IFERROR(VLOOKUP($B10,Pets!$A$6:$D$105,4,FALSE),"")&lt;&gt;"Active","CHECK PET STATUS","OK")))))</f>
        <v/>
      </c>
    </row>
    <row r="11" ht="34" customHeight="1">
      <c r="A11" s="12" t="inlineStr">
        <is>
          <t>SCH-006</t>
        </is>
      </c>
      <c r="B11" s="12" t="inlineStr">
        <is>
          <t>PET-005</t>
        </is>
      </c>
      <c r="C11" s="6">
        <f>IF($B11="","",IFERROR(VLOOKUP($B11,Pets!$A$6:$D$105,2,FALSE),"NOT FOUND"))</f>
        <v/>
      </c>
      <c r="D11" s="12" t="inlineStr">
        <is>
          <t>Riley Example</t>
        </is>
      </c>
      <c r="E11" s="12" t="inlineStr">
        <is>
          <t>Tuesday</t>
        </is>
      </c>
      <c r="F11" s="13" t="n">
        <v>0.5416666666666666</v>
      </c>
      <c r="G11" s="13" t="n">
        <v>0.5833333333333334</v>
      </c>
      <c r="H11" s="8">
        <f>IF(OR($F11="",$G11=""),"",IF($G11&lt;=$F11,"",($G11-$F11)*24))</f>
        <v/>
      </c>
      <c r="I11" s="21" t="n">
        <v>46266</v>
      </c>
      <c r="J11" s="21" t="n">
        <v>46477</v>
      </c>
      <c r="K11" s="12" t="inlineStr">
        <is>
          <t>Active</t>
        </is>
      </c>
      <c r="L11" s="15" t="inlineStr">
        <is>
          <t>Building desk has the fictional visit note.</t>
        </is>
      </c>
      <c r="M11" s="6">
        <f>IF($A11="","",IF($K11&lt;&gt;"Active","NOT ACTIVE",IF(OR($B11="",$D11="",$E11="",$F11="",$G11="",$I11="",$J11=""),"CHECK REQUIRED FIELDS",IF(OR($G11&lt;=$F11,$J11&lt;$I11),"CHECK TIME OR DATES",IF(OR($H11&lt;Assumptions!$B$5,$H11&gt;Assumptions!$B$6),"CHECK DURATION",IF(COUNTIF($A$6:$A$105,$A11)&gt;1,"CHECK DUPLICATE ID",IF(AND(COUNTIFS($K$6:$K$105,"Active",$D$6:$D$105,$D11,$E$6:$E$105,$E11,$F$6:$F$105,"&lt;"&amp;$G11,$G$6:$G$105,"&gt;"&amp;$F11,$I$6:$I$105,"&lt;="&amp;$J11,$J$6:$J$105,"&gt;="&amp;$I11)&gt;1,COUNTIFS($K$6:$K$105,"Active",$B$6:$B$105,$B11,$E$6:$E$105,$E11,$F$6:$F$105,"&lt;"&amp;$G11,$G$6:$G$105,"&gt;"&amp;$F11,$I$6:$I$105,"&lt;="&amp;$J11,$J$6:$J$105,"&gt;="&amp;$I11)&gt;1),"CHECK WALKER + PET",IF(COUNTIFS($K$6:$K$105,"Active",$D$6:$D$105,$D11,$E$6:$E$105,$E11,$F$6:$F$105,"&lt;"&amp;$G11,$G$6:$G$105,"&gt;"&amp;$F11,$I$6:$I$105,"&lt;="&amp;$J11,$J$6:$J$105,"&gt;="&amp;$I11)&gt;1,"CHECK WALKER",IF(COUNTIFS($K$6:$K$105,"Active",$B$6:$B$105,$B11,$E$6:$E$105,$E11,$F$6:$F$105,"&lt;"&amp;$G11,$G$6:$G$105,"&gt;"&amp;$F11,$I$6:$I$105,"&lt;="&amp;$J11,$J$6:$J$105,"&gt;="&amp;$I11)&gt;1,"CHECK PET",IF(SUMIFS($H$6:$H$105,$K$6:$K$105,"Active",$D$6:$D$105,$D11,$E$6:$E$105,$E11)&gt;Assumptions!$B$4,"CHECK DAY HOURS","OK"))))))))))</f>
        <v/>
      </c>
      <c r="N11" s="6">
        <f>IF($A11="","",IF($B11="","CHECK PET ID",IF(COUNTIF(Pets!$A$6:$A$105,$B11)=0,"PET NOT FOUND",IF(COUNTIF(Pets!$A$6:$A$105,$B11)&gt;1,"CHECK PET ID",IF(IFERROR(VLOOKUP($B11,Pets!$A$6:$D$105,4,FALSE),"")&lt;&gt;"Active","CHECK PET STATUS","OK")))))</f>
        <v/>
      </c>
    </row>
    <row r="12" ht="34" customHeight="1">
      <c r="A12" s="12" t="inlineStr">
        <is>
          <t>SCH-007</t>
        </is>
      </c>
      <c r="B12" s="12" t="inlineStr">
        <is>
          <t>PET-006</t>
        </is>
      </c>
      <c r="C12" s="7">
        <f>IF($B12="","",IFERROR(VLOOKUP($B12,Pets!$A$6:$D$105,2,FALSE),"NOT FOUND"))</f>
        <v/>
      </c>
      <c r="D12" s="12" t="inlineStr">
        <is>
          <t>Casey Demo</t>
        </is>
      </c>
      <c r="E12" s="12" t="inlineStr">
        <is>
          <t>Wednesday</t>
        </is>
      </c>
      <c r="F12" s="13" t="n">
        <v>0.2916666666666667</v>
      </c>
      <c r="G12" s="13" t="n">
        <v>0.375</v>
      </c>
      <c r="H12" s="9">
        <f>IF(OR($F12="",$G12=""),"",IF($G12&lt;=$F12,"",($G12-$F12)*24))</f>
        <v/>
      </c>
      <c r="I12" s="21" t="n">
        <v>46266</v>
      </c>
      <c r="J12" s="21" t="n">
        <v>46356</v>
      </c>
      <c r="K12" s="12" t="inlineStr">
        <is>
          <t>Active</t>
        </is>
      </c>
      <c r="L12" s="15" t="inlineStr">
        <is>
          <t>Two-hour planning boundary example.</t>
        </is>
      </c>
      <c r="M12" s="7">
        <f>IF($A12="","",IF($K12&lt;&gt;"Active","NOT ACTIVE",IF(OR($B12="",$D12="",$E12="",$F12="",$G12="",$I12="",$J12=""),"CHECK REQUIRED FIELDS",IF(OR($G12&lt;=$F12,$J12&lt;$I12),"CHECK TIME OR DATES",IF(OR($H12&lt;Assumptions!$B$5,$H12&gt;Assumptions!$B$6),"CHECK DURATION",IF(COUNTIF($A$6:$A$105,$A12)&gt;1,"CHECK DUPLICATE ID",IF(AND(COUNTIFS($K$6:$K$105,"Active",$D$6:$D$105,$D12,$E$6:$E$105,$E12,$F$6:$F$105,"&lt;"&amp;$G12,$G$6:$G$105,"&gt;"&amp;$F12,$I$6:$I$105,"&lt;="&amp;$J12,$J$6:$J$105,"&gt;="&amp;$I12)&gt;1,COUNTIFS($K$6:$K$105,"Active",$B$6:$B$105,$B12,$E$6:$E$105,$E12,$F$6:$F$105,"&lt;"&amp;$G12,$G$6:$G$105,"&gt;"&amp;$F12,$I$6:$I$105,"&lt;="&amp;$J12,$J$6:$J$105,"&gt;="&amp;$I12)&gt;1),"CHECK WALKER + PET",IF(COUNTIFS($K$6:$K$105,"Active",$D$6:$D$105,$D12,$E$6:$E$105,$E12,$F$6:$F$105,"&lt;"&amp;$G12,$G$6:$G$105,"&gt;"&amp;$F12,$I$6:$I$105,"&lt;="&amp;$J12,$J$6:$J$105,"&gt;="&amp;$I12)&gt;1,"CHECK WALKER",IF(COUNTIFS($K$6:$K$105,"Active",$B$6:$B$105,$B12,$E$6:$E$105,$E12,$F$6:$F$105,"&lt;"&amp;$G12,$G$6:$G$105,"&gt;"&amp;$F12,$I$6:$I$105,"&lt;="&amp;$J12,$J$6:$J$105,"&gt;="&amp;$I12)&gt;1,"CHECK PET",IF(SUMIFS($H$6:$H$105,$K$6:$K$105,"Active",$D$6:$D$105,$D12,$E$6:$E$105,$E12)&gt;Assumptions!$B$4,"CHECK DAY HOURS","OK"))))))))))</f>
        <v/>
      </c>
      <c r="N12" s="7">
        <f>IF($A12="","",IF($B12="","CHECK PET ID",IF(COUNTIF(Pets!$A$6:$A$105,$B12)=0,"PET NOT FOUND",IF(COUNTIF(Pets!$A$6:$A$105,$B12)&gt;1,"CHECK PET ID",IF(IFERROR(VLOOKUP($B12,Pets!$A$6:$D$105,4,FALSE),"")&lt;&gt;"Active","CHECK PET STATUS","OK")))))</f>
        <v/>
      </c>
    </row>
    <row r="13" ht="34" customHeight="1">
      <c r="A13" s="12" t="inlineStr">
        <is>
          <t>SCH-008</t>
        </is>
      </c>
      <c r="B13" s="12" t="inlineStr">
        <is>
          <t>PET-007</t>
        </is>
      </c>
      <c r="C13" s="6">
        <f>IF($B13="","",IFERROR(VLOOKUP($B13,Pets!$A$6:$D$105,2,FALSE),"NOT FOUND"))</f>
        <v/>
      </c>
      <c r="D13" s="12" t="inlineStr">
        <is>
          <t>Avery Fiction</t>
        </is>
      </c>
      <c r="E13" s="12" t="inlineStr">
        <is>
          <t>Thursday</t>
        </is>
      </c>
      <c r="F13" s="13" t="n">
        <v>0.4166666666666667</v>
      </c>
      <c r="G13" s="13" t="n">
        <v>0.4375</v>
      </c>
      <c r="H13" s="8">
        <f>IF(OR($F13="",$G13=""),"",IF($G13&lt;=$F13,"",($G13-$F13)*24))</f>
        <v/>
      </c>
      <c r="I13" s="21" t="n">
        <v>46266</v>
      </c>
      <c r="J13" s="21" t="n">
        <v>46387</v>
      </c>
      <c r="K13" s="12" t="inlineStr">
        <is>
          <t>Paused</t>
        </is>
      </c>
      <c r="L13" s="15" t="inlineStr">
        <is>
          <t>Paused by the fictional client for scheduling review.</t>
        </is>
      </c>
      <c r="M13" s="6">
        <f>IF($A13="","",IF($K13&lt;&gt;"Active","NOT ACTIVE",IF(OR($B13="",$D13="",$E13="",$F13="",$G13="",$I13="",$J13=""),"CHECK REQUIRED FIELDS",IF(OR($G13&lt;=$F13,$J13&lt;$I13),"CHECK TIME OR DATES",IF(OR($H13&lt;Assumptions!$B$5,$H13&gt;Assumptions!$B$6),"CHECK DURATION",IF(COUNTIF($A$6:$A$105,$A13)&gt;1,"CHECK DUPLICATE ID",IF(AND(COUNTIFS($K$6:$K$105,"Active",$D$6:$D$105,$D13,$E$6:$E$105,$E13,$F$6:$F$105,"&lt;"&amp;$G13,$G$6:$G$105,"&gt;"&amp;$F13,$I$6:$I$105,"&lt;="&amp;$J13,$J$6:$J$105,"&gt;="&amp;$I13)&gt;1,COUNTIFS($K$6:$K$105,"Active",$B$6:$B$105,$B13,$E$6:$E$105,$E13,$F$6:$F$105,"&lt;"&amp;$G13,$G$6:$G$105,"&gt;"&amp;$F13,$I$6:$I$105,"&lt;="&amp;$J13,$J$6:$J$105,"&gt;="&amp;$I13)&gt;1),"CHECK WALKER + PET",IF(COUNTIFS($K$6:$K$105,"Active",$D$6:$D$105,$D13,$E$6:$E$105,$E13,$F$6:$F$105,"&lt;"&amp;$G13,$G$6:$G$105,"&gt;"&amp;$F13,$I$6:$I$105,"&lt;="&amp;$J13,$J$6:$J$105,"&gt;="&amp;$I13)&gt;1,"CHECK WALKER",IF(COUNTIFS($K$6:$K$105,"Active",$B$6:$B$105,$B13,$E$6:$E$105,$E13,$F$6:$F$105,"&lt;"&amp;$G13,$G$6:$G$105,"&gt;"&amp;$F13,$I$6:$I$105,"&lt;="&amp;$J13,$J$6:$J$105,"&gt;="&amp;$I13)&gt;1,"CHECK PET",IF(SUMIFS($H$6:$H$105,$K$6:$K$105,"Active",$D$6:$D$105,$D13,$E$6:$E$105,$E13)&gt;Assumptions!$B$4,"CHECK DAY HOURS","OK"))))))))))</f>
        <v/>
      </c>
      <c r="N13" s="6">
        <f>IF($A13="","",IF($B13="","CHECK PET ID",IF(COUNTIF(Pets!$A$6:$A$105,$B13)=0,"PET NOT FOUND",IF(COUNTIF(Pets!$A$6:$A$105,$B13)&gt;1,"CHECK PET ID",IF(IFERROR(VLOOKUP($B13,Pets!$A$6:$D$105,4,FALSE),"")&lt;&gt;"Active","CHECK PET STATUS","OK")))))</f>
        <v/>
      </c>
    </row>
    <row r="14" ht="34" customHeight="1">
      <c r="A14" s="12" t="inlineStr">
        <is>
          <t>SCH-009</t>
        </is>
      </c>
      <c r="B14" s="12" t="inlineStr">
        <is>
          <t>PET-008</t>
        </is>
      </c>
      <c r="C14" s="7">
        <f>IF($B14="","",IFERROR(VLOOKUP($B14,Pets!$A$6:$D$105,2,FALSE),"NOT FOUND"))</f>
        <v/>
      </c>
      <c r="D14" s="12" t="inlineStr">
        <is>
          <t>Morgan Sample</t>
        </is>
      </c>
      <c r="E14" s="12" t="inlineStr">
        <is>
          <t>Friday</t>
        </is>
      </c>
      <c r="F14" s="13" t="n">
        <v>0.625</v>
      </c>
      <c r="G14" s="13" t="n">
        <v>0.6666666666666666</v>
      </c>
      <c r="H14" s="9">
        <f>IF(OR($F14="",$G14=""),"",IF($G14&lt;=$F14,"",($G14-$F14)*24))</f>
        <v/>
      </c>
      <c r="I14" s="21" t="n">
        <v>46266</v>
      </c>
      <c r="J14" s="21" t="n">
        <v>46295</v>
      </c>
      <c r="K14" s="12" t="inlineStr">
        <is>
          <t>Active</t>
        </is>
      </c>
      <c r="L14" s="15" t="inlineStr">
        <is>
          <t>Use the courtyard entrance.</t>
        </is>
      </c>
      <c r="M14" s="7">
        <f>IF($A14="","",IF($K14&lt;&gt;"Active","NOT ACTIVE",IF(OR($B14="",$D14="",$E14="",$F14="",$G14="",$I14="",$J14=""),"CHECK REQUIRED FIELDS",IF(OR($G14&lt;=$F14,$J14&lt;$I14),"CHECK TIME OR DATES",IF(OR($H14&lt;Assumptions!$B$5,$H14&gt;Assumptions!$B$6),"CHECK DURATION",IF(COUNTIF($A$6:$A$105,$A14)&gt;1,"CHECK DUPLICATE ID",IF(AND(COUNTIFS($K$6:$K$105,"Active",$D$6:$D$105,$D14,$E$6:$E$105,$E14,$F$6:$F$105,"&lt;"&amp;$G14,$G$6:$G$105,"&gt;"&amp;$F14,$I$6:$I$105,"&lt;="&amp;$J14,$J$6:$J$105,"&gt;="&amp;$I14)&gt;1,COUNTIFS($K$6:$K$105,"Active",$B$6:$B$105,$B14,$E$6:$E$105,$E14,$F$6:$F$105,"&lt;"&amp;$G14,$G$6:$G$105,"&gt;"&amp;$F14,$I$6:$I$105,"&lt;="&amp;$J14,$J$6:$J$105,"&gt;="&amp;$I14)&gt;1),"CHECK WALKER + PET",IF(COUNTIFS($K$6:$K$105,"Active",$D$6:$D$105,$D14,$E$6:$E$105,$E14,$F$6:$F$105,"&lt;"&amp;$G14,$G$6:$G$105,"&gt;"&amp;$F14,$I$6:$I$105,"&lt;="&amp;$J14,$J$6:$J$105,"&gt;="&amp;$I14)&gt;1,"CHECK WALKER",IF(COUNTIFS($K$6:$K$105,"Active",$B$6:$B$105,$B14,$E$6:$E$105,$E14,$F$6:$F$105,"&lt;"&amp;$G14,$G$6:$G$105,"&gt;"&amp;$F14,$I$6:$I$105,"&lt;="&amp;$J14,$J$6:$J$105,"&gt;="&amp;$I14)&gt;1,"CHECK PET",IF(SUMIFS($H$6:$H$105,$K$6:$K$105,"Active",$D$6:$D$105,$D14,$E$6:$E$105,$E14)&gt;Assumptions!$B$4,"CHECK DAY HOURS","OK"))))))))))</f>
        <v/>
      </c>
      <c r="N14" s="7">
        <f>IF($A14="","",IF($B14="","CHECK PET ID",IF(COUNTIF(Pets!$A$6:$A$105,$B14)=0,"PET NOT FOUND",IF(COUNTIF(Pets!$A$6:$A$105,$B14)&gt;1,"CHECK PET ID",IF(IFERROR(VLOOKUP($B14,Pets!$A$6:$D$105,4,FALSE),"")&lt;&gt;"Active","CHECK PET STATUS","OK")))))</f>
        <v/>
      </c>
    </row>
    <row r="15" ht="34" customHeight="1">
      <c r="A15" s="12" t="inlineStr">
        <is>
          <t>SCH-010</t>
        </is>
      </c>
      <c r="B15" s="12" t="inlineStr">
        <is>
          <t>PET-010</t>
        </is>
      </c>
      <c r="C15" s="6">
        <f>IF($B15="","",IFERROR(VLOOKUP($B15,Pets!$A$6:$D$105,2,FALSE),"NOT FOUND"))</f>
        <v/>
      </c>
      <c r="D15" s="12" t="inlineStr">
        <is>
          <t>Riley Example</t>
        </is>
      </c>
      <c r="E15" s="12" t="inlineStr">
        <is>
          <t>Friday</t>
        </is>
      </c>
      <c r="F15" s="13" t="n">
        <v>0.6666666666666666</v>
      </c>
      <c r="G15" s="13" t="n">
        <v>0.6875</v>
      </c>
      <c r="H15" s="8">
        <f>IF(OR($F15="",$G15=""),"",IF($G15&lt;=$F15,"",($G15-$F15)*24))</f>
        <v/>
      </c>
      <c r="I15" s="21" t="n">
        <v>46266</v>
      </c>
      <c r="J15" s="21" t="n">
        <v>46387</v>
      </c>
      <c r="K15" s="12" t="inlineStr">
        <is>
          <t>Active</t>
        </is>
      </c>
      <c r="L15" s="15" t="inlineStr">
        <is>
          <t>Pet status example requiring a record check.</t>
        </is>
      </c>
      <c r="M15" s="6">
        <f>IF($A15="","",IF($K15&lt;&gt;"Active","NOT ACTIVE",IF(OR($B15="",$D15="",$E15="",$F15="",$G15="",$I15="",$J15=""),"CHECK REQUIRED FIELDS",IF(OR($G15&lt;=$F15,$J15&lt;$I15),"CHECK TIME OR DATES",IF(OR($H15&lt;Assumptions!$B$5,$H15&gt;Assumptions!$B$6),"CHECK DURATION",IF(COUNTIF($A$6:$A$105,$A15)&gt;1,"CHECK DUPLICATE ID",IF(AND(COUNTIFS($K$6:$K$105,"Active",$D$6:$D$105,$D15,$E$6:$E$105,$E15,$F$6:$F$105,"&lt;"&amp;$G15,$G$6:$G$105,"&gt;"&amp;$F15,$I$6:$I$105,"&lt;="&amp;$J15,$J$6:$J$105,"&gt;="&amp;$I15)&gt;1,COUNTIFS($K$6:$K$105,"Active",$B$6:$B$105,$B15,$E$6:$E$105,$E15,$F$6:$F$105,"&lt;"&amp;$G15,$G$6:$G$105,"&gt;"&amp;$F15,$I$6:$I$105,"&lt;="&amp;$J15,$J$6:$J$105,"&gt;="&amp;$I15)&gt;1),"CHECK WALKER + PET",IF(COUNTIFS($K$6:$K$105,"Active",$D$6:$D$105,$D15,$E$6:$E$105,$E15,$F$6:$F$105,"&lt;"&amp;$G15,$G$6:$G$105,"&gt;"&amp;$F15,$I$6:$I$105,"&lt;="&amp;$J15,$J$6:$J$105,"&gt;="&amp;$I15)&gt;1,"CHECK WALKER",IF(COUNTIFS($K$6:$K$105,"Active",$B$6:$B$105,$B15,$E$6:$E$105,$E15,$F$6:$F$105,"&lt;"&amp;$G15,$G$6:$G$105,"&gt;"&amp;$F15,$I$6:$I$105,"&lt;="&amp;$J15,$J$6:$J$105,"&gt;="&amp;$I15)&gt;1,"CHECK PET",IF(SUMIFS($H$6:$H$105,$K$6:$K$105,"Active",$D$6:$D$105,$D15,$E$6:$E$105,$E15)&gt;Assumptions!$B$4,"CHECK DAY HOURS","OK"))))))))))</f>
        <v/>
      </c>
      <c r="N15" s="6">
        <f>IF($A15="","",IF($B15="","CHECK PET ID",IF(COUNTIF(Pets!$A$6:$A$105,$B15)=0,"PET NOT FOUND",IF(COUNTIF(Pets!$A$6:$A$105,$B15)&gt;1,"CHECK PET ID",IF(IFERROR(VLOOKUP($B15,Pets!$A$6:$D$105,4,FALSE),"")&lt;&gt;"Active","CHECK PET STATUS","OK")))))</f>
        <v/>
      </c>
    </row>
    <row r="16">
      <c r="A16" s="12" t="n"/>
      <c r="B16" s="12" t="n"/>
      <c r="C16" s="7">
        <f>IF($B16="","",IFERROR(VLOOKUP($B16,Pets!$A$6:$D$105,2,FALSE),"NOT FOUND"))</f>
        <v/>
      </c>
      <c r="D16" s="12" t="n"/>
      <c r="E16" s="12" t="n"/>
      <c r="F16" s="13" t="n"/>
      <c r="G16" s="13" t="n"/>
      <c r="H16" s="9">
        <f>IF(OR($F16="",$G16=""),"",IF($G16&lt;=$F16,"",($G16-$F16)*24))</f>
        <v/>
      </c>
      <c r="I16" s="21" t="n"/>
      <c r="J16" s="21" t="n"/>
      <c r="K16" s="12" t="n"/>
      <c r="L16" s="15" t="n"/>
      <c r="M16" s="7">
        <f>IF($A16="","",IF($K16&lt;&gt;"Active","NOT ACTIVE",IF(OR($B16="",$D16="",$E16="",$F16="",$G16="",$I16="",$J16=""),"CHECK REQUIRED FIELDS",IF(OR($G16&lt;=$F16,$J16&lt;$I16),"CHECK TIME OR DATES",IF(OR($H16&lt;Assumptions!$B$5,$H16&gt;Assumptions!$B$6),"CHECK DURATION",IF(COUNTIF($A$6:$A$105,$A16)&gt;1,"CHECK DUPLICATE ID",IF(AND(COUNTIFS($K$6:$K$105,"Active",$D$6:$D$105,$D16,$E$6:$E$105,$E16,$F$6:$F$105,"&lt;"&amp;$G16,$G$6:$G$105,"&gt;"&amp;$F16,$I$6:$I$105,"&lt;="&amp;$J16,$J$6:$J$105,"&gt;="&amp;$I16)&gt;1,COUNTIFS($K$6:$K$105,"Active",$B$6:$B$105,$B16,$E$6:$E$105,$E16,$F$6:$F$105,"&lt;"&amp;$G16,$G$6:$G$105,"&gt;"&amp;$F16,$I$6:$I$105,"&lt;="&amp;$J16,$J$6:$J$105,"&gt;="&amp;$I16)&gt;1),"CHECK WALKER + PET",IF(COUNTIFS($K$6:$K$105,"Active",$D$6:$D$105,$D16,$E$6:$E$105,$E16,$F$6:$F$105,"&lt;"&amp;$G16,$G$6:$G$105,"&gt;"&amp;$F16,$I$6:$I$105,"&lt;="&amp;$J16,$J$6:$J$105,"&gt;="&amp;$I16)&gt;1,"CHECK WALKER",IF(COUNTIFS($K$6:$K$105,"Active",$B$6:$B$105,$B16,$E$6:$E$105,$E16,$F$6:$F$105,"&lt;"&amp;$G16,$G$6:$G$105,"&gt;"&amp;$F16,$I$6:$I$105,"&lt;="&amp;$J16,$J$6:$J$105,"&gt;="&amp;$I16)&gt;1,"CHECK PET",IF(SUMIFS($H$6:$H$105,$K$6:$K$105,"Active",$D$6:$D$105,$D16,$E$6:$E$105,$E16)&gt;Assumptions!$B$4,"CHECK DAY HOURS","OK"))))))))))</f>
        <v/>
      </c>
      <c r="N16" s="7">
        <f>IF($A16="","",IF($B16="","CHECK PET ID",IF(COUNTIF(Pets!$A$6:$A$105,$B16)=0,"PET NOT FOUND",IF(COUNTIF(Pets!$A$6:$A$105,$B16)&gt;1,"CHECK PET ID",IF(IFERROR(VLOOKUP($B16,Pets!$A$6:$D$105,4,FALSE),"")&lt;&gt;"Active","CHECK PET STATUS","OK")))))</f>
        <v/>
      </c>
    </row>
    <row r="17">
      <c r="A17" s="12" t="n"/>
      <c r="B17" s="12" t="n"/>
      <c r="C17" s="6">
        <f>IF($B17="","",IFERROR(VLOOKUP($B17,Pets!$A$6:$D$105,2,FALSE),"NOT FOUND"))</f>
        <v/>
      </c>
      <c r="D17" s="12" t="n"/>
      <c r="E17" s="12" t="n"/>
      <c r="F17" s="13" t="n"/>
      <c r="G17" s="13" t="n"/>
      <c r="H17" s="8">
        <f>IF(OR($F17="",$G17=""),"",IF($G17&lt;=$F17,"",($G17-$F17)*24))</f>
        <v/>
      </c>
      <c r="I17" s="21" t="n"/>
      <c r="J17" s="21" t="n"/>
      <c r="K17" s="12" t="n"/>
      <c r="L17" s="15" t="n"/>
      <c r="M17" s="6">
        <f>IF($A17="","",IF($K17&lt;&gt;"Active","NOT ACTIVE",IF(OR($B17="",$D17="",$E17="",$F17="",$G17="",$I17="",$J17=""),"CHECK REQUIRED FIELDS",IF(OR($G17&lt;=$F17,$J17&lt;$I17),"CHECK TIME OR DATES",IF(OR($H17&lt;Assumptions!$B$5,$H17&gt;Assumptions!$B$6),"CHECK DURATION",IF(COUNTIF($A$6:$A$105,$A17)&gt;1,"CHECK DUPLICATE ID",IF(AND(COUNTIFS($K$6:$K$105,"Active",$D$6:$D$105,$D17,$E$6:$E$105,$E17,$F$6:$F$105,"&lt;"&amp;$G17,$G$6:$G$105,"&gt;"&amp;$F17,$I$6:$I$105,"&lt;="&amp;$J17,$J$6:$J$105,"&gt;="&amp;$I17)&gt;1,COUNTIFS($K$6:$K$105,"Active",$B$6:$B$105,$B17,$E$6:$E$105,$E17,$F$6:$F$105,"&lt;"&amp;$G17,$G$6:$G$105,"&gt;"&amp;$F17,$I$6:$I$105,"&lt;="&amp;$J17,$J$6:$J$105,"&gt;="&amp;$I17)&gt;1),"CHECK WALKER + PET",IF(COUNTIFS($K$6:$K$105,"Active",$D$6:$D$105,$D17,$E$6:$E$105,$E17,$F$6:$F$105,"&lt;"&amp;$G17,$G$6:$G$105,"&gt;"&amp;$F17,$I$6:$I$105,"&lt;="&amp;$J17,$J$6:$J$105,"&gt;="&amp;$I17)&gt;1,"CHECK WALKER",IF(COUNTIFS($K$6:$K$105,"Active",$B$6:$B$105,$B17,$E$6:$E$105,$E17,$F$6:$F$105,"&lt;"&amp;$G17,$G$6:$G$105,"&gt;"&amp;$F17,$I$6:$I$105,"&lt;="&amp;$J17,$J$6:$J$105,"&gt;="&amp;$I17)&gt;1,"CHECK PET",IF(SUMIFS($H$6:$H$105,$K$6:$K$105,"Active",$D$6:$D$105,$D17,$E$6:$E$105,$E17)&gt;Assumptions!$B$4,"CHECK DAY HOURS","OK"))))))))))</f>
        <v/>
      </c>
      <c r="N17" s="6">
        <f>IF($A17="","",IF($B17="","CHECK PET ID",IF(COUNTIF(Pets!$A$6:$A$105,$B17)=0,"PET NOT FOUND",IF(COUNTIF(Pets!$A$6:$A$105,$B17)&gt;1,"CHECK PET ID",IF(IFERROR(VLOOKUP($B17,Pets!$A$6:$D$105,4,FALSE),"")&lt;&gt;"Active","CHECK PET STATUS","OK")))))</f>
        <v/>
      </c>
    </row>
    <row r="18">
      <c r="A18" s="12" t="n"/>
      <c r="B18" s="12" t="n"/>
      <c r="C18" s="7">
        <f>IF($B18="","",IFERROR(VLOOKUP($B18,Pets!$A$6:$D$105,2,FALSE),"NOT FOUND"))</f>
        <v/>
      </c>
      <c r="D18" s="12" t="n"/>
      <c r="E18" s="12" t="n"/>
      <c r="F18" s="13" t="n"/>
      <c r="G18" s="13" t="n"/>
      <c r="H18" s="9">
        <f>IF(OR($F18="",$G18=""),"",IF($G18&lt;=$F18,"",($G18-$F18)*24))</f>
        <v/>
      </c>
      <c r="I18" s="21" t="n"/>
      <c r="J18" s="21" t="n"/>
      <c r="K18" s="12" t="n"/>
      <c r="L18" s="15" t="n"/>
      <c r="M18" s="7">
        <f>IF($A18="","",IF($K18&lt;&gt;"Active","NOT ACTIVE",IF(OR($B18="",$D18="",$E18="",$F18="",$G18="",$I18="",$J18=""),"CHECK REQUIRED FIELDS",IF(OR($G18&lt;=$F18,$J18&lt;$I18),"CHECK TIME OR DATES",IF(OR($H18&lt;Assumptions!$B$5,$H18&gt;Assumptions!$B$6),"CHECK DURATION",IF(COUNTIF($A$6:$A$105,$A18)&gt;1,"CHECK DUPLICATE ID",IF(AND(COUNTIFS($K$6:$K$105,"Active",$D$6:$D$105,$D18,$E$6:$E$105,$E18,$F$6:$F$105,"&lt;"&amp;$G18,$G$6:$G$105,"&gt;"&amp;$F18,$I$6:$I$105,"&lt;="&amp;$J18,$J$6:$J$105,"&gt;="&amp;$I18)&gt;1,COUNTIFS($K$6:$K$105,"Active",$B$6:$B$105,$B18,$E$6:$E$105,$E18,$F$6:$F$105,"&lt;"&amp;$G18,$G$6:$G$105,"&gt;"&amp;$F18,$I$6:$I$105,"&lt;="&amp;$J18,$J$6:$J$105,"&gt;="&amp;$I18)&gt;1),"CHECK WALKER + PET",IF(COUNTIFS($K$6:$K$105,"Active",$D$6:$D$105,$D18,$E$6:$E$105,$E18,$F$6:$F$105,"&lt;"&amp;$G18,$G$6:$G$105,"&gt;"&amp;$F18,$I$6:$I$105,"&lt;="&amp;$J18,$J$6:$J$105,"&gt;="&amp;$I18)&gt;1,"CHECK WALKER",IF(COUNTIFS($K$6:$K$105,"Active",$B$6:$B$105,$B18,$E$6:$E$105,$E18,$F$6:$F$105,"&lt;"&amp;$G18,$G$6:$G$105,"&gt;"&amp;$F18,$I$6:$I$105,"&lt;="&amp;$J18,$J$6:$J$105,"&gt;="&amp;$I18)&gt;1,"CHECK PET",IF(SUMIFS($H$6:$H$105,$K$6:$K$105,"Active",$D$6:$D$105,$D18,$E$6:$E$105,$E18)&gt;Assumptions!$B$4,"CHECK DAY HOURS","OK"))))))))))</f>
        <v/>
      </c>
      <c r="N18" s="7">
        <f>IF($A18="","",IF($B18="","CHECK PET ID",IF(COUNTIF(Pets!$A$6:$A$105,$B18)=0,"PET NOT FOUND",IF(COUNTIF(Pets!$A$6:$A$105,$B18)&gt;1,"CHECK PET ID",IF(IFERROR(VLOOKUP($B18,Pets!$A$6:$D$105,4,FALSE),"")&lt;&gt;"Active","CHECK PET STATUS","OK")))))</f>
        <v/>
      </c>
    </row>
    <row r="19">
      <c r="A19" s="12" t="n"/>
      <c r="B19" s="12" t="n"/>
      <c r="C19" s="6">
        <f>IF($B19="","",IFERROR(VLOOKUP($B19,Pets!$A$6:$D$105,2,FALSE),"NOT FOUND"))</f>
        <v/>
      </c>
      <c r="D19" s="12" t="n"/>
      <c r="E19" s="12" t="n"/>
      <c r="F19" s="13" t="n"/>
      <c r="G19" s="13" t="n"/>
      <c r="H19" s="8">
        <f>IF(OR($F19="",$G19=""),"",IF($G19&lt;=$F19,"",($G19-$F19)*24))</f>
        <v/>
      </c>
      <c r="I19" s="21" t="n"/>
      <c r="J19" s="21" t="n"/>
      <c r="K19" s="12" t="n"/>
      <c r="L19" s="15" t="n"/>
      <c r="M19" s="6">
        <f>IF($A19="","",IF($K19&lt;&gt;"Active","NOT ACTIVE",IF(OR($B19="",$D19="",$E19="",$F19="",$G19="",$I19="",$J19=""),"CHECK REQUIRED FIELDS",IF(OR($G19&lt;=$F19,$J19&lt;$I19),"CHECK TIME OR DATES",IF(OR($H19&lt;Assumptions!$B$5,$H19&gt;Assumptions!$B$6),"CHECK DURATION",IF(COUNTIF($A$6:$A$105,$A19)&gt;1,"CHECK DUPLICATE ID",IF(AND(COUNTIFS($K$6:$K$105,"Active",$D$6:$D$105,$D19,$E$6:$E$105,$E19,$F$6:$F$105,"&lt;"&amp;$G19,$G$6:$G$105,"&gt;"&amp;$F19,$I$6:$I$105,"&lt;="&amp;$J19,$J$6:$J$105,"&gt;="&amp;$I19)&gt;1,COUNTIFS($K$6:$K$105,"Active",$B$6:$B$105,$B19,$E$6:$E$105,$E19,$F$6:$F$105,"&lt;"&amp;$G19,$G$6:$G$105,"&gt;"&amp;$F19,$I$6:$I$105,"&lt;="&amp;$J19,$J$6:$J$105,"&gt;="&amp;$I19)&gt;1),"CHECK WALKER + PET",IF(COUNTIFS($K$6:$K$105,"Active",$D$6:$D$105,$D19,$E$6:$E$105,$E19,$F$6:$F$105,"&lt;"&amp;$G19,$G$6:$G$105,"&gt;"&amp;$F19,$I$6:$I$105,"&lt;="&amp;$J19,$J$6:$J$105,"&gt;="&amp;$I19)&gt;1,"CHECK WALKER",IF(COUNTIFS($K$6:$K$105,"Active",$B$6:$B$105,$B19,$E$6:$E$105,$E19,$F$6:$F$105,"&lt;"&amp;$G19,$G$6:$G$105,"&gt;"&amp;$F19,$I$6:$I$105,"&lt;="&amp;$J19,$J$6:$J$105,"&gt;="&amp;$I19)&gt;1,"CHECK PET",IF(SUMIFS($H$6:$H$105,$K$6:$K$105,"Active",$D$6:$D$105,$D19,$E$6:$E$105,$E19)&gt;Assumptions!$B$4,"CHECK DAY HOURS","OK"))))))))))</f>
        <v/>
      </c>
      <c r="N19" s="6">
        <f>IF($A19="","",IF($B19="","CHECK PET ID",IF(COUNTIF(Pets!$A$6:$A$105,$B19)=0,"PET NOT FOUND",IF(COUNTIF(Pets!$A$6:$A$105,$B19)&gt;1,"CHECK PET ID",IF(IFERROR(VLOOKUP($B19,Pets!$A$6:$D$105,4,FALSE),"")&lt;&gt;"Active","CHECK PET STATUS","OK")))))</f>
        <v/>
      </c>
    </row>
    <row r="20">
      <c r="A20" s="12" t="n"/>
      <c r="B20" s="12" t="n"/>
      <c r="C20" s="7">
        <f>IF($B20="","",IFERROR(VLOOKUP($B20,Pets!$A$6:$D$105,2,FALSE),"NOT FOUND"))</f>
        <v/>
      </c>
      <c r="D20" s="12" t="n"/>
      <c r="E20" s="12" t="n"/>
      <c r="F20" s="13" t="n"/>
      <c r="G20" s="13" t="n"/>
      <c r="H20" s="9">
        <f>IF(OR($F20="",$G20=""),"",IF($G20&lt;=$F20,"",($G20-$F20)*24))</f>
        <v/>
      </c>
      <c r="I20" s="21" t="n"/>
      <c r="J20" s="21" t="n"/>
      <c r="K20" s="12" t="n"/>
      <c r="L20" s="15" t="n"/>
      <c r="M20" s="7">
        <f>IF($A20="","",IF($K20&lt;&gt;"Active","NOT ACTIVE",IF(OR($B20="",$D20="",$E20="",$F20="",$G20="",$I20="",$J20=""),"CHECK REQUIRED FIELDS",IF(OR($G20&lt;=$F20,$J20&lt;$I20),"CHECK TIME OR DATES",IF(OR($H20&lt;Assumptions!$B$5,$H20&gt;Assumptions!$B$6),"CHECK DURATION",IF(COUNTIF($A$6:$A$105,$A20)&gt;1,"CHECK DUPLICATE ID",IF(AND(COUNTIFS($K$6:$K$105,"Active",$D$6:$D$105,$D20,$E$6:$E$105,$E20,$F$6:$F$105,"&lt;"&amp;$G20,$G$6:$G$105,"&gt;"&amp;$F20,$I$6:$I$105,"&lt;="&amp;$J20,$J$6:$J$105,"&gt;="&amp;$I20)&gt;1,COUNTIFS($K$6:$K$105,"Active",$B$6:$B$105,$B20,$E$6:$E$105,$E20,$F$6:$F$105,"&lt;"&amp;$G20,$G$6:$G$105,"&gt;"&amp;$F20,$I$6:$I$105,"&lt;="&amp;$J20,$J$6:$J$105,"&gt;="&amp;$I20)&gt;1),"CHECK WALKER + PET",IF(COUNTIFS($K$6:$K$105,"Active",$D$6:$D$105,$D20,$E$6:$E$105,$E20,$F$6:$F$105,"&lt;"&amp;$G20,$G$6:$G$105,"&gt;"&amp;$F20,$I$6:$I$105,"&lt;="&amp;$J20,$J$6:$J$105,"&gt;="&amp;$I20)&gt;1,"CHECK WALKER",IF(COUNTIFS($K$6:$K$105,"Active",$B$6:$B$105,$B20,$E$6:$E$105,$E20,$F$6:$F$105,"&lt;"&amp;$G20,$G$6:$G$105,"&gt;"&amp;$F20,$I$6:$I$105,"&lt;="&amp;$J20,$J$6:$J$105,"&gt;="&amp;$I20)&gt;1,"CHECK PET",IF(SUMIFS($H$6:$H$105,$K$6:$K$105,"Active",$D$6:$D$105,$D20,$E$6:$E$105,$E20)&gt;Assumptions!$B$4,"CHECK DAY HOURS","OK"))))))))))</f>
        <v/>
      </c>
      <c r="N20" s="7">
        <f>IF($A20="","",IF($B20="","CHECK PET ID",IF(COUNTIF(Pets!$A$6:$A$105,$B20)=0,"PET NOT FOUND",IF(COUNTIF(Pets!$A$6:$A$105,$B20)&gt;1,"CHECK PET ID",IF(IFERROR(VLOOKUP($B20,Pets!$A$6:$D$105,4,FALSE),"")&lt;&gt;"Active","CHECK PET STATUS","OK")))))</f>
        <v/>
      </c>
    </row>
    <row r="21">
      <c r="A21" s="12" t="n"/>
      <c r="B21" s="12" t="n"/>
      <c r="C21" s="6">
        <f>IF($B21="","",IFERROR(VLOOKUP($B21,Pets!$A$6:$D$105,2,FALSE),"NOT FOUND"))</f>
        <v/>
      </c>
      <c r="D21" s="12" t="n"/>
      <c r="E21" s="12" t="n"/>
      <c r="F21" s="13" t="n"/>
      <c r="G21" s="13" t="n"/>
      <c r="H21" s="8">
        <f>IF(OR($F21="",$G21=""),"",IF($G21&lt;=$F21,"",($G21-$F21)*24))</f>
        <v/>
      </c>
      <c r="I21" s="21" t="n"/>
      <c r="J21" s="21" t="n"/>
      <c r="K21" s="12" t="n"/>
      <c r="L21" s="15" t="n"/>
      <c r="M21" s="6">
        <f>IF($A21="","",IF($K21&lt;&gt;"Active","NOT ACTIVE",IF(OR($B21="",$D21="",$E21="",$F21="",$G21="",$I21="",$J21=""),"CHECK REQUIRED FIELDS",IF(OR($G21&lt;=$F21,$J21&lt;$I21),"CHECK TIME OR DATES",IF(OR($H21&lt;Assumptions!$B$5,$H21&gt;Assumptions!$B$6),"CHECK DURATION",IF(COUNTIF($A$6:$A$105,$A21)&gt;1,"CHECK DUPLICATE ID",IF(AND(COUNTIFS($K$6:$K$105,"Active",$D$6:$D$105,$D21,$E$6:$E$105,$E21,$F$6:$F$105,"&lt;"&amp;$G21,$G$6:$G$105,"&gt;"&amp;$F21,$I$6:$I$105,"&lt;="&amp;$J21,$J$6:$J$105,"&gt;="&amp;$I21)&gt;1,COUNTIFS($K$6:$K$105,"Active",$B$6:$B$105,$B21,$E$6:$E$105,$E21,$F$6:$F$105,"&lt;"&amp;$G21,$G$6:$G$105,"&gt;"&amp;$F21,$I$6:$I$105,"&lt;="&amp;$J21,$J$6:$J$105,"&gt;="&amp;$I21)&gt;1),"CHECK WALKER + PET",IF(COUNTIFS($K$6:$K$105,"Active",$D$6:$D$105,$D21,$E$6:$E$105,$E21,$F$6:$F$105,"&lt;"&amp;$G21,$G$6:$G$105,"&gt;"&amp;$F21,$I$6:$I$105,"&lt;="&amp;$J21,$J$6:$J$105,"&gt;="&amp;$I21)&gt;1,"CHECK WALKER",IF(COUNTIFS($K$6:$K$105,"Active",$B$6:$B$105,$B21,$E$6:$E$105,$E21,$F$6:$F$105,"&lt;"&amp;$G21,$G$6:$G$105,"&gt;"&amp;$F21,$I$6:$I$105,"&lt;="&amp;$J21,$J$6:$J$105,"&gt;="&amp;$I21)&gt;1,"CHECK PET",IF(SUMIFS($H$6:$H$105,$K$6:$K$105,"Active",$D$6:$D$105,$D21,$E$6:$E$105,$E21)&gt;Assumptions!$B$4,"CHECK DAY HOURS","OK"))))))))))</f>
        <v/>
      </c>
      <c r="N21" s="6">
        <f>IF($A21="","",IF($B21="","CHECK PET ID",IF(COUNTIF(Pets!$A$6:$A$105,$B21)=0,"PET NOT FOUND",IF(COUNTIF(Pets!$A$6:$A$105,$B21)&gt;1,"CHECK PET ID",IF(IFERROR(VLOOKUP($B21,Pets!$A$6:$D$105,4,FALSE),"")&lt;&gt;"Active","CHECK PET STATUS","OK")))))</f>
        <v/>
      </c>
    </row>
    <row r="22">
      <c r="A22" s="12" t="n"/>
      <c r="B22" s="12" t="n"/>
      <c r="C22" s="7">
        <f>IF($B22="","",IFERROR(VLOOKUP($B22,Pets!$A$6:$D$105,2,FALSE),"NOT FOUND"))</f>
        <v/>
      </c>
      <c r="D22" s="12" t="n"/>
      <c r="E22" s="12" t="n"/>
      <c r="F22" s="13" t="n"/>
      <c r="G22" s="13" t="n"/>
      <c r="H22" s="9">
        <f>IF(OR($F22="",$G22=""),"",IF($G22&lt;=$F22,"",($G22-$F22)*24))</f>
        <v/>
      </c>
      <c r="I22" s="21" t="n"/>
      <c r="J22" s="21" t="n"/>
      <c r="K22" s="12" t="n"/>
      <c r="L22" s="15" t="n"/>
      <c r="M22" s="7">
        <f>IF($A22="","",IF($K22&lt;&gt;"Active","NOT ACTIVE",IF(OR($B22="",$D22="",$E22="",$F22="",$G22="",$I22="",$J22=""),"CHECK REQUIRED FIELDS",IF(OR($G22&lt;=$F22,$J22&lt;$I22),"CHECK TIME OR DATES",IF(OR($H22&lt;Assumptions!$B$5,$H22&gt;Assumptions!$B$6),"CHECK DURATION",IF(COUNTIF($A$6:$A$105,$A22)&gt;1,"CHECK DUPLICATE ID",IF(AND(COUNTIFS($K$6:$K$105,"Active",$D$6:$D$105,$D22,$E$6:$E$105,$E22,$F$6:$F$105,"&lt;"&amp;$G22,$G$6:$G$105,"&gt;"&amp;$F22,$I$6:$I$105,"&lt;="&amp;$J22,$J$6:$J$105,"&gt;="&amp;$I22)&gt;1,COUNTIFS($K$6:$K$105,"Active",$B$6:$B$105,$B22,$E$6:$E$105,$E22,$F$6:$F$105,"&lt;"&amp;$G22,$G$6:$G$105,"&gt;"&amp;$F22,$I$6:$I$105,"&lt;="&amp;$J22,$J$6:$J$105,"&gt;="&amp;$I22)&gt;1),"CHECK WALKER + PET",IF(COUNTIFS($K$6:$K$105,"Active",$D$6:$D$105,$D22,$E$6:$E$105,$E22,$F$6:$F$105,"&lt;"&amp;$G22,$G$6:$G$105,"&gt;"&amp;$F22,$I$6:$I$105,"&lt;="&amp;$J22,$J$6:$J$105,"&gt;="&amp;$I22)&gt;1,"CHECK WALKER",IF(COUNTIFS($K$6:$K$105,"Active",$B$6:$B$105,$B22,$E$6:$E$105,$E22,$F$6:$F$105,"&lt;"&amp;$G22,$G$6:$G$105,"&gt;"&amp;$F22,$I$6:$I$105,"&lt;="&amp;$J22,$J$6:$J$105,"&gt;="&amp;$I22)&gt;1,"CHECK PET",IF(SUMIFS($H$6:$H$105,$K$6:$K$105,"Active",$D$6:$D$105,$D22,$E$6:$E$105,$E22)&gt;Assumptions!$B$4,"CHECK DAY HOURS","OK"))))))))))</f>
        <v/>
      </c>
      <c r="N22" s="7">
        <f>IF($A22="","",IF($B22="","CHECK PET ID",IF(COUNTIF(Pets!$A$6:$A$105,$B22)=0,"PET NOT FOUND",IF(COUNTIF(Pets!$A$6:$A$105,$B22)&gt;1,"CHECK PET ID",IF(IFERROR(VLOOKUP($B22,Pets!$A$6:$D$105,4,FALSE),"")&lt;&gt;"Active","CHECK PET STATUS","OK")))))</f>
        <v/>
      </c>
    </row>
    <row r="23">
      <c r="A23" s="12" t="n"/>
      <c r="B23" s="12" t="n"/>
      <c r="C23" s="6">
        <f>IF($B23="","",IFERROR(VLOOKUP($B23,Pets!$A$6:$D$105,2,FALSE),"NOT FOUND"))</f>
        <v/>
      </c>
      <c r="D23" s="12" t="n"/>
      <c r="E23" s="12" t="n"/>
      <c r="F23" s="13" t="n"/>
      <c r="G23" s="13" t="n"/>
      <c r="H23" s="8">
        <f>IF(OR($F23="",$G23=""),"",IF($G23&lt;=$F23,"",($G23-$F23)*24))</f>
        <v/>
      </c>
      <c r="I23" s="21" t="n"/>
      <c r="J23" s="21" t="n"/>
      <c r="K23" s="12" t="n"/>
      <c r="L23" s="15" t="n"/>
      <c r="M23" s="6">
        <f>IF($A23="","",IF($K23&lt;&gt;"Active","NOT ACTIVE",IF(OR($B23="",$D23="",$E23="",$F23="",$G23="",$I23="",$J23=""),"CHECK REQUIRED FIELDS",IF(OR($G23&lt;=$F23,$J23&lt;$I23),"CHECK TIME OR DATES",IF(OR($H23&lt;Assumptions!$B$5,$H23&gt;Assumptions!$B$6),"CHECK DURATION",IF(COUNTIF($A$6:$A$105,$A23)&gt;1,"CHECK DUPLICATE ID",IF(AND(COUNTIFS($K$6:$K$105,"Active",$D$6:$D$105,$D23,$E$6:$E$105,$E23,$F$6:$F$105,"&lt;"&amp;$G23,$G$6:$G$105,"&gt;"&amp;$F23,$I$6:$I$105,"&lt;="&amp;$J23,$J$6:$J$105,"&gt;="&amp;$I23)&gt;1,COUNTIFS($K$6:$K$105,"Active",$B$6:$B$105,$B23,$E$6:$E$105,$E23,$F$6:$F$105,"&lt;"&amp;$G23,$G$6:$G$105,"&gt;"&amp;$F23,$I$6:$I$105,"&lt;="&amp;$J23,$J$6:$J$105,"&gt;="&amp;$I23)&gt;1),"CHECK WALKER + PET",IF(COUNTIFS($K$6:$K$105,"Active",$D$6:$D$105,$D23,$E$6:$E$105,$E23,$F$6:$F$105,"&lt;"&amp;$G23,$G$6:$G$105,"&gt;"&amp;$F23,$I$6:$I$105,"&lt;="&amp;$J23,$J$6:$J$105,"&gt;="&amp;$I23)&gt;1,"CHECK WALKER",IF(COUNTIFS($K$6:$K$105,"Active",$B$6:$B$105,$B23,$E$6:$E$105,$E23,$F$6:$F$105,"&lt;"&amp;$G23,$G$6:$G$105,"&gt;"&amp;$F23,$I$6:$I$105,"&lt;="&amp;$J23,$J$6:$J$105,"&gt;="&amp;$I23)&gt;1,"CHECK PET",IF(SUMIFS($H$6:$H$105,$K$6:$K$105,"Active",$D$6:$D$105,$D23,$E$6:$E$105,$E23)&gt;Assumptions!$B$4,"CHECK DAY HOURS","OK"))))))))))</f>
        <v/>
      </c>
      <c r="N23" s="6">
        <f>IF($A23="","",IF($B23="","CHECK PET ID",IF(COUNTIF(Pets!$A$6:$A$105,$B23)=0,"PET NOT FOUND",IF(COUNTIF(Pets!$A$6:$A$105,$B23)&gt;1,"CHECK PET ID",IF(IFERROR(VLOOKUP($B23,Pets!$A$6:$D$105,4,FALSE),"")&lt;&gt;"Active","CHECK PET STATUS","OK")))))</f>
        <v/>
      </c>
    </row>
    <row r="24">
      <c r="A24" s="12" t="n"/>
      <c r="B24" s="12" t="n"/>
      <c r="C24" s="7">
        <f>IF($B24="","",IFERROR(VLOOKUP($B24,Pets!$A$6:$D$105,2,FALSE),"NOT FOUND"))</f>
        <v/>
      </c>
      <c r="D24" s="12" t="n"/>
      <c r="E24" s="12" t="n"/>
      <c r="F24" s="13" t="n"/>
      <c r="G24" s="13" t="n"/>
      <c r="H24" s="9">
        <f>IF(OR($F24="",$G24=""),"",IF($G24&lt;=$F24,"",($G24-$F24)*24))</f>
        <v/>
      </c>
      <c r="I24" s="21" t="n"/>
      <c r="J24" s="21" t="n"/>
      <c r="K24" s="12" t="n"/>
      <c r="L24" s="15" t="n"/>
      <c r="M24" s="7">
        <f>IF($A24="","",IF($K24&lt;&gt;"Active","NOT ACTIVE",IF(OR($B24="",$D24="",$E24="",$F24="",$G24="",$I24="",$J24=""),"CHECK REQUIRED FIELDS",IF(OR($G24&lt;=$F24,$J24&lt;$I24),"CHECK TIME OR DATES",IF(OR($H24&lt;Assumptions!$B$5,$H24&gt;Assumptions!$B$6),"CHECK DURATION",IF(COUNTIF($A$6:$A$105,$A24)&gt;1,"CHECK DUPLICATE ID",IF(AND(COUNTIFS($K$6:$K$105,"Active",$D$6:$D$105,$D24,$E$6:$E$105,$E24,$F$6:$F$105,"&lt;"&amp;$G24,$G$6:$G$105,"&gt;"&amp;$F24,$I$6:$I$105,"&lt;="&amp;$J24,$J$6:$J$105,"&gt;="&amp;$I24)&gt;1,COUNTIFS($K$6:$K$105,"Active",$B$6:$B$105,$B24,$E$6:$E$105,$E24,$F$6:$F$105,"&lt;"&amp;$G24,$G$6:$G$105,"&gt;"&amp;$F24,$I$6:$I$105,"&lt;="&amp;$J24,$J$6:$J$105,"&gt;="&amp;$I24)&gt;1),"CHECK WALKER + PET",IF(COUNTIFS($K$6:$K$105,"Active",$D$6:$D$105,$D24,$E$6:$E$105,$E24,$F$6:$F$105,"&lt;"&amp;$G24,$G$6:$G$105,"&gt;"&amp;$F24,$I$6:$I$105,"&lt;="&amp;$J24,$J$6:$J$105,"&gt;="&amp;$I24)&gt;1,"CHECK WALKER",IF(COUNTIFS($K$6:$K$105,"Active",$B$6:$B$105,$B24,$E$6:$E$105,$E24,$F$6:$F$105,"&lt;"&amp;$G24,$G$6:$G$105,"&gt;"&amp;$F24,$I$6:$I$105,"&lt;="&amp;$J24,$J$6:$J$105,"&gt;="&amp;$I24)&gt;1,"CHECK PET",IF(SUMIFS($H$6:$H$105,$K$6:$K$105,"Active",$D$6:$D$105,$D24,$E$6:$E$105,$E24)&gt;Assumptions!$B$4,"CHECK DAY HOURS","OK"))))))))))</f>
        <v/>
      </c>
      <c r="N24" s="7">
        <f>IF($A24="","",IF($B24="","CHECK PET ID",IF(COUNTIF(Pets!$A$6:$A$105,$B24)=0,"PET NOT FOUND",IF(COUNTIF(Pets!$A$6:$A$105,$B24)&gt;1,"CHECK PET ID",IF(IFERROR(VLOOKUP($B24,Pets!$A$6:$D$105,4,FALSE),"")&lt;&gt;"Active","CHECK PET STATUS","OK")))))</f>
        <v/>
      </c>
    </row>
    <row r="25">
      <c r="A25" s="12" t="n"/>
      <c r="B25" s="12" t="n"/>
      <c r="C25" s="6">
        <f>IF($B25="","",IFERROR(VLOOKUP($B25,Pets!$A$6:$D$105,2,FALSE),"NOT FOUND"))</f>
        <v/>
      </c>
      <c r="D25" s="12" t="n"/>
      <c r="E25" s="12" t="n"/>
      <c r="F25" s="13" t="n"/>
      <c r="G25" s="13" t="n"/>
      <c r="H25" s="8">
        <f>IF(OR($F25="",$G25=""),"",IF($G25&lt;=$F25,"",($G25-$F25)*24))</f>
        <v/>
      </c>
      <c r="I25" s="21" t="n"/>
      <c r="J25" s="21" t="n"/>
      <c r="K25" s="12" t="n"/>
      <c r="L25" s="15" t="n"/>
      <c r="M25" s="6">
        <f>IF($A25="","",IF($K25&lt;&gt;"Active","NOT ACTIVE",IF(OR($B25="",$D25="",$E25="",$F25="",$G25="",$I25="",$J25=""),"CHECK REQUIRED FIELDS",IF(OR($G25&lt;=$F25,$J25&lt;$I25),"CHECK TIME OR DATES",IF(OR($H25&lt;Assumptions!$B$5,$H25&gt;Assumptions!$B$6),"CHECK DURATION",IF(COUNTIF($A$6:$A$105,$A25)&gt;1,"CHECK DUPLICATE ID",IF(AND(COUNTIFS($K$6:$K$105,"Active",$D$6:$D$105,$D25,$E$6:$E$105,$E25,$F$6:$F$105,"&lt;"&amp;$G25,$G$6:$G$105,"&gt;"&amp;$F25,$I$6:$I$105,"&lt;="&amp;$J25,$J$6:$J$105,"&gt;="&amp;$I25)&gt;1,COUNTIFS($K$6:$K$105,"Active",$B$6:$B$105,$B25,$E$6:$E$105,$E25,$F$6:$F$105,"&lt;"&amp;$G25,$G$6:$G$105,"&gt;"&amp;$F25,$I$6:$I$105,"&lt;="&amp;$J25,$J$6:$J$105,"&gt;="&amp;$I25)&gt;1),"CHECK WALKER + PET",IF(COUNTIFS($K$6:$K$105,"Active",$D$6:$D$105,$D25,$E$6:$E$105,$E25,$F$6:$F$105,"&lt;"&amp;$G25,$G$6:$G$105,"&gt;"&amp;$F25,$I$6:$I$105,"&lt;="&amp;$J25,$J$6:$J$105,"&gt;="&amp;$I25)&gt;1,"CHECK WALKER",IF(COUNTIFS($K$6:$K$105,"Active",$B$6:$B$105,$B25,$E$6:$E$105,$E25,$F$6:$F$105,"&lt;"&amp;$G25,$G$6:$G$105,"&gt;"&amp;$F25,$I$6:$I$105,"&lt;="&amp;$J25,$J$6:$J$105,"&gt;="&amp;$I25)&gt;1,"CHECK PET",IF(SUMIFS($H$6:$H$105,$K$6:$K$105,"Active",$D$6:$D$105,$D25,$E$6:$E$105,$E25)&gt;Assumptions!$B$4,"CHECK DAY HOURS","OK"))))))))))</f>
        <v/>
      </c>
      <c r="N25" s="6">
        <f>IF($A25="","",IF($B25="","CHECK PET ID",IF(COUNTIF(Pets!$A$6:$A$105,$B25)=0,"PET NOT FOUND",IF(COUNTIF(Pets!$A$6:$A$105,$B25)&gt;1,"CHECK PET ID",IF(IFERROR(VLOOKUP($B25,Pets!$A$6:$D$105,4,FALSE),"")&lt;&gt;"Active","CHECK PET STATUS","OK")))))</f>
        <v/>
      </c>
    </row>
    <row r="26">
      <c r="A26" s="12" t="n"/>
      <c r="B26" s="12" t="n"/>
      <c r="C26" s="7">
        <f>IF($B26="","",IFERROR(VLOOKUP($B26,Pets!$A$6:$D$105,2,FALSE),"NOT FOUND"))</f>
        <v/>
      </c>
      <c r="D26" s="12" t="n"/>
      <c r="E26" s="12" t="n"/>
      <c r="F26" s="13" t="n"/>
      <c r="G26" s="13" t="n"/>
      <c r="H26" s="9">
        <f>IF(OR($F26="",$G26=""),"",IF($G26&lt;=$F26,"",($G26-$F26)*24))</f>
        <v/>
      </c>
      <c r="I26" s="21" t="n"/>
      <c r="J26" s="21" t="n"/>
      <c r="K26" s="12" t="n"/>
      <c r="L26" s="15" t="n"/>
      <c r="M26" s="7">
        <f>IF($A26="","",IF($K26&lt;&gt;"Active","NOT ACTIVE",IF(OR($B26="",$D26="",$E26="",$F26="",$G26="",$I26="",$J26=""),"CHECK REQUIRED FIELDS",IF(OR($G26&lt;=$F26,$J26&lt;$I26),"CHECK TIME OR DATES",IF(OR($H26&lt;Assumptions!$B$5,$H26&gt;Assumptions!$B$6),"CHECK DURATION",IF(COUNTIF($A$6:$A$105,$A26)&gt;1,"CHECK DUPLICATE ID",IF(AND(COUNTIFS($K$6:$K$105,"Active",$D$6:$D$105,$D26,$E$6:$E$105,$E26,$F$6:$F$105,"&lt;"&amp;$G26,$G$6:$G$105,"&gt;"&amp;$F26,$I$6:$I$105,"&lt;="&amp;$J26,$J$6:$J$105,"&gt;="&amp;$I26)&gt;1,COUNTIFS($K$6:$K$105,"Active",$B$6:$B$105,$B26,$E$6:$E$105,$E26,$F$6:$F$105,"&lt;"&amp;$G26,$G$6:$G$105,"&gt;"&amp;$F26,$I$6:$I$105,"&lt;="&amp;$J26,$J$6:$J$105,"&gt;="&amp;$I26)&gt;1),"CHECK WALKER + PET",IF(COUNTIFS($K$6:$K$105,"Active",$D$6:$D$105,$D26,$E$6:$E$105,$E26,$F$6:$F$105,"&lt;"&amp;$G26,$G$6:$G$105,"&gt;"&amp;$F26,$I$6:$I$105,"&lt;="&amp;$J26,$J$6:$J$105,"&gt;="&amp;$I26)&gt;1,"CHECK WALKER",IF(COUNTIFS($K$6:$K$105,"Active",$B$6:$B$105,$B26,$E$6:$E$105,$E26,$F$6:$F$105,"&lt;"&amp;$G26,$G$6:$G$105,"&gt;"&amp;$F26,$I$6:$I$105,"&lt;="&amp;$J26,$J$6:$J$105,"&gt;="&amp;$I26)&gt;1,"CHECK PET",IF(SUMIFS($H$6:$H$105,$K$6:$K$105,"Active",$D$6:$D$105,$D26,$E$6:$E$105,$E26)&gt;Assumptions!$B$4,"CHECK DAY HOURS","OK"))))))))))</f>
        <v/>
      </c>
      <c r="N26" s="7">
        <f>IF($A26="","",IF($B26="","CHECK PET ID",IF(COUNTIF(Pets!$A$6:$A$105,$B26)=0,"PET NOT FOUND",IF(COUNTIF(Pets!$A$6:$A$105,$B26)&gt;1,"CHECK PET ID",IF(IFERROR(VLOOKUP($B26,Pets!$A$6:$D$105,4,FALSE),"")&lt;&gt;"Active","CHECK PET STATUS","OK")))))</f>
        <v/>
      </c>
    </row>
    <row r="27">
      <c r="A27" s="12" t="n"/>
      <c r="B27" s="12" t="n"/>
      <c r="C27" s="6">
        <f>IF($B27="","",IFERROR(VLOOKUP($B27,Pets!$A$6:$D$105,2,FALSE),"NOT FOUND"))</f>
        <v/>
      </c>
      <c r="D27" s="12" t="n"/>
      <c r="E27" s="12" t="n"/>
      <c r="F27" s="13" t="n"/>
      <c r="G27" s="13" t="n"/>
      <c r="H27" s="8">
        <f>IF(OR($F27="",$G27=""),"",IF($G27&lt;=$F27,"",($G27-$F27)*24))</f>
        <v/>
      </c>
      <c r="I27" s="21" t="n"/>
      <c r="J27" s="21" t="n"/>
      <c r="K27" s="12" t="n"/>
      <c r="L27" s="15" t="n"/>
      <c r="M27" s="6">
        <f>IF($A27="","",IF($K27&lt;&gt;"Active","NOT ACTIVE",IF(OR($B27="",$D27="",$E27="",$F27="",$G27="",$I27="",$J27=""),"CHECK REQUIRED FIELDS",IF(OR($G27&lt;=$F27,$J27&lt;$I27),"CHECK TIME OR DATES",IF(OR($H27&lt;Assumptions!$B$5,$H27&gt;Assumptions!$B$6),"CHECK DURATION",IF(COUNTIF($A$6:$A$105,$A27)&gt;1,"CHECK DUPLICATE ID",IF(AND(COUNTIFS($K$6:$K$105,"Active",$D$6:$D$105,$D27,$E$6:$E$105,$E27,$F$6:$F$105,"&lt;"&amp;$G27,$G$6:$G$105,"&gt;"&amp;$F27,$I$6:$I$105,"&lt;="&amp;$J27,$J$6:$J$105,"&gt;="&amp;$I27)&gt;1,COUNTIFS($K$6:$K$105,"Active",$B$6:$B$105,$B27,$E$6:$E$105,$E27,$F$6:$F$105,"&lt;"&amp;$G27,$G$6:$G$105,"&gt;"&amp;$F27,$I$6:$I$105,"&lt;="&amp;$J27,$J$6:$J$105,"&gt;="&amp;$I27)&gt;1),"CHECK WALKER + PET",IF(COUNTIFS($K$6:$K$105,"Active",$D$6:$D$105,$D27,$E$6:$E$105,$E27,$F$6:$F$105,"&lt;"&amp;$G27,$G$6:$G$105,"&gt;"&amp;$F27,$I$6:$I$105,"&lt;="&amp;$J27,$J$6:$J$105,"&gt;="&amp;$I27)&gt;1,"CHECK WALKER",IF(COUNTIFS($K$6:$K$105,"Active",$B$6:$B$105,$B27,$E$6:$E$105,$E27,$F$6:$F$105,"&lt;"&amp;$G27,$G$6:$G$105,"&gt;"&amp;$F27,$I$6:$I$105,"&lt;="&amp;$J27,$J$6:$J$105,"&gt;="&amp;$I27)&gt;1,"CHECK PET",IF(SUMIFS($H$6:$H$105,$K$6:$K$105,"Active",$D$6:$D$105,$D27,$E$6:$E$105,$E27)&gt;Assumptions!$B$4,"CHECK DAY HOURS","OK"))))))))))</f>
        <v/>
      </c>
      <c r="N27" s="6">
        <f>IF($A27="","",IF($B27="","CHECK PET ID",IF(COUNTIF(Pets!$A$6:$A$105,$B27)=0,"PET NOT FOUND",IF(COUNTIF(Pets!$A$6:$A$105,$B27)&gt;1,"CHECK PET ID",IF(IFERROR(VLOOKUP($B27,Pets!$A$6:$D$105,4,FALSE),"")&lt;&gt;"Active","CHECK PET STATUS","OK")))))</f>
        <v/>
      </c>
    </row>
    <row r="28">
      <c r="A28" s="12" t="n"/>
      <c r="B28" s="12" t="n"/>
      <c r="C28" s="7">
        <f>IF($B28="","",IFERROR(VLOOKUP($B28,Pets!$A$6:$D$105,2,FALSE),"NOT FOUND"))</f>
        <v/>
      </c>
      <c r="D28" s="12" t="n"/>
      <c r="E28" s="12" t="n"/>
      <c r="F28" s="13" t="n"/>
      <c r="G28" s="13" t="n"/>
      <c r="H28" s="9">
        <f>IF(OR($F28="",$G28=""),"",IF($G28&lt;=$F28,"",($G28-$F28)*24))</f>
        <v/>
      </c>
      <c r="I28" s="21" t="n"/>
      <c r="J28" s="21" t="n"/>
      <c r="K28" s="12" t="n"/>
      <c r="L28" s="15" t="n"/>
      <c r="M28" s="7">
        <f>IF($A28="","",IF($K28&lt;&gt;"Active","NOT ACTIVE",IF(OR($B28="",$D28="",$E28="",$F28="",$G28="",$I28="",$J28=""),"CHECK REQUIRED FIELDS",IF(OR($G28&lt;=$F28,$J28&lt;$I28),"CHECK TIME OR DATES",IF(OR($H28&lt;Assumptions!$B$5,$H28&gt;Assumptions!$B$6),"CHECK DURATION",IF(COUNTIF($A$6:$A$105,$A28)&gt;1,"CHECK DUPLICATE ID",IF(AND(COUNTIFS($K$6:$K$105,"Active",$D$6:$D$105,$D28,$E$6:$E$105,$E28,$F$6:$F$105,"&lt;"&amp;$G28,$G$6:$G$105,"&gt;"&amp;$F28,$I$6:$I$105,"&lt;="&amp;$J28,$J$6:$J$105,"&gt;="&amp;$I28)&gt;1,COUNTIFS($K$6:$K$105,"Active",$B$6:$B$105,$B28,$E$6:$E$105,$E28,$F$6:$F$105,"&lt;"&amp;$G28,$G$6:$G$105,"&gt;"&amp;$F28,$I$6:$I$105,"&lt;="&amp;$J28,$J$6:$J$105,"&gt;="&amp;$I28)&gt;1),"CHECK WALKER + PET",IF(COUNTIFS($K$6:$K$105,"Active",$D$6:$D$105,$D28,$E$6:$E$105,$E28,$F$6:$F$105,"&lt;"&amp;$G28,$G$6:$G$105,"&gt;"&amp;$F28,$I$6:$I$105,"&lt;="&amp;$J28,$J$6:$J$105,"&gt;="&amp;$I28)&gt;1,"CHECK WALKER",IF(COUNTIFS($K$6:$K$105,"Active",$B$6:$B$105,$B28,$E$6:$E$105,$E28,$F$6:$F$105,"&lt;"&amp;$G28,$G$6:$G$105,"&gt;"&amp;$F28,$I$6:$I$105,"&lt;="&amp;$J28,$J$6:$J$105,"&gt;="&amp;$I28)&gt;1,"CHECK PET",IF(SUMIFS($H$6:$H$105,$K$6:$K$105,"Active",$D$6:$D$105,$D28,$E$6:$E$105,$E28)&gt;Assumptions!$B$4,"CHECK DAY HOURS","OK"))))))))))</f>
        <v/>
      </c>
      <c r="N28" s="7">
        <f>IF($A28="","",IF($B28="","CHECK PET ID",IF(COUNTIF(Pets!$A$6:$A$105,$B28)=0,"PET NOT FOUND",IF(COUNTIF(Pets!$A$6:$A$105,$B28)&gt;1,"CHECK PET ID",IF(IFERROR(VLOOKUP($B28,Pets!$A$6:$D$105,4,FALSE),"")&lt;&gt;"Active","CHECK PET STATUS","OK")))))</f>
        <v/>
      </c>
    </row>
    <row r="29">
      <c r="A29" s="12" t="n"/>
      <c r="B29" s="12" t="n"/>
      <c r="C29" s="6">
        <f>IF($B29="","",IFERROR(VLOOKUP($B29,Pets!$A$6:$D$105,2,FALSE),"NOT FOUND"))</f>
        <v/>
      </c>
      <c r="D29" s="12" t="n"/>
      <c r="E29" s="12" t="n"/>
      <c r="F29" s="13" t="n"/>
      <c r="G29" s="13" t="n"/>
      <c r="H29" s="8">
        <f>IF(OR($F29="",$G29=""),"",IF($G29&lt;=$F29,"",($G29-$F29)*24))</f>
        <v/>
      </c>
      <c r="I29" s="21" t="n"/>
      <c r="J29" s="21" t="n"/>
      <c r="K29" s="12" t="n"/>
      <c r="L29" s="15" t="n"/>
      <c r="M29" s="6">
        <f>IF($A29="","",IF($K29&lt;&gt;"Active","NOT ACTIVE",IF(OR($B29="",$D29="",$E29="",$F29="",$G29="",$I29="",$J29=""),"CHECK REQUIRED FIELDS",IF(OR($G29&lt;=$F29,$J29&lt;$I29),"CHECK TIME OR DATES",IF(OR($H29&lt;Assumptions!$B$5,$H29&gt;Assumptions!$B$6),"CHECK DURATION",IF(COUNTIF($A$6:$A$105,$A29)&gt;1,"CHECK DUPLICATE ID",IF(AND(COUNTIFS($K$6:$K$105,"Active",$D$6:$D$105,$D29,$E$6:$E$105,$E29,$F$6:$F$105,"&lt;"&amp;$G29,$G$6:$G$105,"&gt;"&amp;$F29,$I$6:$I$105,"&lt;="&amp;$J29,$J$6:$J$105,"&gt;="&amp;$I29)&gt;1,COUNTIFS($K$6:$K$105,"Active",$B$6:$B$105,$B29,$E$6:$E$105,$E29,$F$6:$F$105,"&lt;"&amp;$G29,$G$6:$G$105,"&gt;"&amp;$F29,$I$6:$I$105,"&lt;="&amp;$J29,$J$6:$J$105,"&gt;="&amp;$I29)&gt;1),"CHECK WALKER + PET",IF(COUNTIFS($K$6:$K$105,"Active",$D$6:$D$105,$D29,$E$6:$E$105,$E29,$F$6:$F$105,"&lt;"&amp;$G29,$G$6:$G$105,"&gt;"&amp;$F29,$I$6:$I$105,"&lt;="&amp;$J29,$J$6:$J$105,"&gt;="&amp;$I29)&gt;1,"CHECK WALKER",IF(COUNTIFS($K$6:$K$105,"Active",$B$6:$B$105,$B29,$E$6:$E$105,$E29,$F$6:$F$105,"&lt;"&amp;$G29,$G$6:$G$105,"&gt;"&amp;$F29,$I$6:$I$105,"&lt;="&amp;$J29,$J$6:$J$105,"&gt;="&amp;$I29)&gt;1,"CHECK PET",IF(SUMIFS($H$6:$H$105,$K$6:$K$105,"Active",$D$6:$D$105,$D29,$E$6:$E$105,$E29)&gt;Assumptions!$B$4,"CHECK DAY HOURS","OK"))))))))))</f>
        <v/>
      </c>
      <c r="N29" s="6">
        <f>IF($A29="","",IF($B29="","CHECK PET ID",IF(COUNTIF(Pets!$A$6:$A$105,$B29)=0,"PET NOT FOUND",IF(COUNTIF(Pets!$A$6:$A$105,$B29)&gt;1,"CHECK PET ID",IF(IFERROR(VLOOKUP($B29,Pets!$A$6:$D$105,4,FALSE),"")&lt;&gt;"Active","CHECK PET STATUS","OK")))))</f>
        <v/>
      </c>
    </row>
    <row r="30">
      <c r="A30" s="12" t="n"/>
      <c r="B30" s="12" t="n"/>
      <c r="C30" s="7">
        <f>IF($B30="","",IFERROR(VLOOKUP($B30,Pets!$A$6:$D$105,2,FALSE),"NOT FOUND"))</f>
        <v/>
      </c>
      <c r="D30" s="12" t="n"/>
      <c r="E30" s="12" t="n"/>
      <c r="F30" s="13" t="n"/>
      <c r="G30" s="13" t="n"/>
      <c r="H30" s="9">
        <f>IF(OR($F30="",$G30=""),"",IF($G30&lt;=$F30,"",($G30-$F30)*24))</f>
        <v/>
      </c>
      <c r="I30" s="21" t="n"/>
      <c r="J30" s="21" t="n"/>
      <c r="K30" s="12" t="n"/>
      <c r="L30" s="15" t="n"/>
      <c r="M30" s="7">
        <f>IF($A30="","",IF($K30&lt;&gt;"Active","NOT ACTIVE",IF(OR($B30="",$D30="",$E30="",$F30="",$G30="",$I30="",$J30=""),"CHECK REQUIRED FIELDS",IF(OR($G30&lt;=$F30,$J30&lt;$I30),"CHECK TIME OR DATES",IF(OR($H30&lt;Assumptions!$B$5,$H30&gt;Assumptions!$B$6),"CHECK DURATION",IF(COUNTIF($A$6:$A$105,$A30)&gt;1,"CHECK DUPLICATE ID",IF(AND(COUNTIFS($K$6:$K$105,"Active",$D$6:$D$105,$D30,$E$6:$E$105,$E30,$F$6:$F$105,"&lt;"&amp;$G30,$G$6:$G$105,"&gt;"&amp;$F30,$I$6:$I$105,"&lt;="&amp;$J30,$J$6:$J$105,"&gt;="&amp;$I30)&gt;1,COUNTIFS($K$6:$K$105,"Active",$B$6:$B$105,$B30,$E$6:$E$105,$E30,$F$6:$F$105,"&lt;"&amp;$G30,$G$6:$G$105,"&gt;"&amp;$F30,$I$6:$I$105,"&lt;="&amp;$J30,$J$6:$J$105,"&gt;="&amp;$I30)&gt;1),"CHECK WALKER + PET",IF(COUNTIFS($K$6:$K$105,"Active",$D$6:$D$105,$D30,$E$6:$E$105,$E30,$F$6:$F$105,"&lt;"&amp;$G30,$G$6:$G$105,"&gt;"&amp;$F30,$I$6:$I$105,"&lt;="&amp;$J30,$J$6:$J$105,"&gt;="&amp;$I30)&gt;1,"CHECK WALKER",IF(COUNTIFS($K$6:$K$105,"Active",$B$6:$B$105,$B30,$E$6:$E$105,$E30,$F$6:$F$105,"&lt;"&amp;$G30,$G$6:$G$105,"&gt;"&amp;$F30,$I$6:$I$105,"&lt;="&amp;$J30,$J$6:$J$105,"&gt;="&amp;$I30)&gt;1,"CHECK PET",IF(SUMIFS($H$6:$H$105,$K$6:$K$105,"Active",$D$6:$D$105,$D30,$E$6:$E$105,$E30)&gt;Assumptions!$B$4,"CHECK DAY HOURS","OK"))))))))))</f>
        <v/>
      </c>
      <c r="N30" s="7">
        <f>IF($A30="","",IF($B30="","CHECK PET ID",IF(COUNTIF(Pets!$A$6:$A$105,$B30)=0,"PET NOT FOUND",IF(COUNTIF(Pets!$A$6:$A$105,$B30)&gt;1,"CHECK PET ID",IF(IFERROR(VLOOKUP($B30,Pets!$A$6:$D$105,4,FALSE),"")&lt;&gt;"Active","CHECK PET STATUS","OK")))))</f>
        <v/>
      </c>
    </row>
    <row r="31">
      <c r="A31" s="12" t="n"/>
      <c r="B31" s="12" t="n"/>
      <c r="C31" s="6">
        <f>IF($B31="","",IFERROR(VLOOKUP($B31,Pets!$A$6:$D$105,2,FALSE),"NOT FOUND"))</f>
        <v/>
      </c>
      <c r="D31" s="12" t="n"/>
      <c r="E31" s="12" t="n"/>
      <c r="F31" s="13" t="n"/>
      <c r="G31" s="13" t="n"/>
      <c r="H31" s="8">
        <f>IF(OR($F31="",$G31=""),"",IF($G31&lt;=$F31,"",($G31-$F31)*24))</f>
        <v/>
      </c>
      <c r="I31" s="21" t="n"/>
      <c r="J31" s="21" t="n"/>
      <c r="K31" s="12" t="n"/>
      <c r="L31" s="15" t="n"/>
      <c r="M31" s="6">
        <f>IF($A31="","",IF($K31&lt;&gt;"Active","NOT ACTIVE",IF(OR($B31="",$D31="",$E31="",$F31="",$G31="",$I31="",$J31=""),"CHECK REQUIRED FIELDS",IF(OR($G31&lt;=$F31,$J31&lt;$I31),"CHECK TIME OR DATES",IF(OR($H31&lt;Assumptions!$B$5,$H31&gt;Assumptions!$B$6),"CHECK DURATION",IF(COUNTIF($A$6:$A$105,$A31)&gt;1,"CHECK DUPLICATE ID",IF(AND(COUNTIFS($K$6:$K$105,"Active",$D$6:$D$105,$D31,$E$6:$E$105,$E31,$F$6:$F$105,"&lt;"&amp;$G31,$G$6:$G$105,"&gt;"&amp;$F31,$I$6:$I$105,"&lt;="&amp;$J31,$J$6:$J$105,"&gt;="&amp;$I31)&gt;1,COUNTIFS($K$6:$K$105,"Active",$B$6:$B$105,$B31,$E$6:$E$105,$E31,$F$6:$F$105,"&lt;"&amp;$G31,$G$6:$G$105,"&gt;"&amp;$F31,$I$6:$I$105,"&lt;="&amp;$J31,$J$6:$J$105,"&gt;="&amp;$I31)&gt;1),"CHECK WALKER + PET",IF(COUNTIFS($K$6:$K$105,"Active",$D$6:$D$105,$D31,$E$6:$E$105,$E31,$F$6:$F$105,"&lt;"&amp;$G31,$G$6:$G$105,"&gt;"&amp;$F31,$I$6:$I$105,"&lt;="&amp;$J31,$J$6:$J$105,"&gt;="&amp;$I31)&gt;1,"CHECK WALKER",IF(COUNTIFS($K$6:$K$105,"Active",$B$6:$B$105,$B31,$E$6:$E$105,$E31,$F$6:$F$105,"&lt;"&amp;$G31,$G$6:$G$105,"&gt;"&amp;$F31,$I$6:$I$105,"&lt;="&amp;$J31,$J$6:$J$105,"&gt;="&amp;$I31)&gt;1,"CHECK PET",IF(SUMIFS($H$6:$H$105,$K$6:$K$105,"Active",$D$6:$D$105,$D31,$E$6:$E$105,$E31)&gt;Assumptions!$B$4,"CHECK DAY HOURS","OK"))))))))))</f>
        <v/>
      </c>
      <c r="N31" s="6">
        <f>IF($A31="","",IF($B31="","CHECK PET ID",IF(COUNTIF(Pets!$A$6:$A$105,$B31)=0,"PET NOT FOUND",IF(COUNTIF(Pets!$A$6:$A$105,$B31)&gt;1,"CHECK PET ID",IF(IFERROR(VLOOKUP($B31,Pets!$A$6:$D$105,4,FALSE),"")&lt;&gt;"Active","CHECK PET STATUS","OK")))))</f>
        <v/>
      </c>
    </row>
    <row r="32">
      <c r="A32" s="12" t="n"/>
      <c r="B32" s="12" t="n"/>
      <c r="C32" s="7">
        <f>IF($B32="","",IFERROR(VLOOKUP($B32,Pets!$A$6:$D$105,2,FALSE),"NOT FOUND"))</f>
        <v/>
      </c>
      <c r="D32" s="12" t="n"/>
      <c r="E32" s="12" t="n"/>
      <c r="F32" s="13" t="n"/>
      <c r="G32" s="13" t="n"/>
      <c r="H32" s="9">
        <f>IF(OR($F32="",$G32=""),"",IF($G32&lt;=$F32,"",($G32-$F32)*24))</f>
        <v/>
      </c>
      <c r="I32" s="21" t="n"/>
      <c r="J32" s="21" t="n"/>
      <c r="K32" s="12" t="n"/>
      <c r="L32" s="15" t="n"/>
      <c r="M32" s="7">
        <f>IF($A32="","",IF($K32&lt;&gt;"Active","NOT ACTIVE",IF(OR($B32="",$D32="",$E32="",$F32="",$G32="",$I32="",$J32=""),"CHECK REQUIRED FIELDS",IF(OR($G32&lt;=$F32,$J32&lt;$I32),"CHECK TIME OR DATES",IF(OR($H32&lt;Assumptions!$B$5,$H32&gt;Assumptions!$B$6),"CHECK DURATION",IF(COUNTIF($A$6:$A$105,$A32)&gt;1,"CHECK DUPLICATE ID",IF(AND(COUNTIFS($K$6:$K$105,"Active",$D$6:$D$105,$D32,$E$6:$E$105,$E32,$F$6:$F$105,"&lt;"&amp;$G32,$G$6:$G$105,"&gt;"&amp;$F32,$I$6:$I$105,"&lt;="&amp;$J32,$J$6:$J$105,"&gt;="&amp;$I32)&gt;1,COUNTIFS($K$6:$K$105,"Active",$B$6:$B$105,$B32,$E$6:$E$105,$E32,$F$6:$F$105,"&lt;"&amp;$G32,$G$6:$G$105,"&gt;"&amp;$F32,$I$6:$I$105,"&lt;="&amp;$J32,$J$6:$J$105,"&gt;="&amp;$I32)&gt;1),"CHECK WALKER + PET",IF(COUNTIFS($K$6:$K$105,"Active",$D$6:$D$105,$D32,$E$6:$E$105,$E32,$F$6:$F$105,"&lt;"&amp;$G32,$G$6:$G$105,"&gt;"&amp;$F32,$I$6:$I$105,"&lt;="&amp;$J32,$J$6:$J$105,"&gt;="&amp;$I32)&gt;1,"CHECK WALKER",IF(COUNTIFS($K$6:$K$105,"Active",$B$6:$B$105,$B32,$E$6:$E$105,$E32,$F$6:$F$105,"&lt;"&amp;$G32,$G$6:$G$105,"&gt;"&amp;$F32,$I$6:$I$105,"&lt;="&amp;$J32,$J$6:$J$105,"&gt;="&amp;$I32)&gt;1,"CHECK PET",IF(SUMIFS($H$6:$H$105,$K$6:$K$105,"Active",$D$6:$D$105,$D32,$E$6:$E$105,$E32)&gt;Assumptions!$B$4,"CHECK DAY HOURS","OK"))))))))))</f>
        <v/>
      </c>
      <c r="N32" s="7">
        <f>IF($A32="","",IF($B32="","CHECK PET ID",IF(COUNTIF(Pets!$A$6:$A$105,$B32)=0,"PET NOT FOUND",IF(COUNTIF(Pets!$A$6:$A$105,$B32)&gt;1,"CHECK PET ID",IF(IFERROR(VLOOKUP($B32,Pets!$A$6:$D$105,4,FALSE),"")&lt;&gt;"Active","CHECK PET STATUS","OK")))))</f>
        <v/>
      </c>
    </row>
    <row r="33">
      <c r="A33" s="12" t="n"/>
      <c r="B33" s="12" t="n"/>
      <c r="C33" s="6">
        <f>IF($B33="","",IFERROR(VLOOKUP($B33,Pets!$A$6:$D$105,2,FALSE),"NOT FOUND"))</f>
        <v/>
      </c>
      <c r="D33" s="12" t="n"/>
      <c r="E33" s="12" t="n"/>
      <c r="F33" s="13" t="n"/>
      <c r="G33" s="13" t="n"/>
      <c r="H33" s="8">
        <f>IF(OR($F33="",$G33=""),"",IF($G33&lt;=$F33,"",($G33-$F33)*24))</f>
        <v/>
      </c>
      <c r="I33" s="21" t="n"/>
      <c r="J33" s="21" t="n"/>
      <c r="K33" s="12" t="n"/>
      <c r="L33" s="15" t="n"/>
      <c r="M33" s="6">
        <f>IF($A33="","",IF($K33&lt;&gt;"Active","NOT ACTIVE",IF(OR($B33="",$D33="",$E33="",$F33="",$G33="",$I33="",$J33=""),"CHECK REQUIRED FIELDS",IF(OR($G33&lt;=$F33,$J33&lt;$I33),"CHECK TIME OR DATES",IF(OR($H33&lt;Assumptions!$B$5,$H33&gt;Assumptions!$B$6),"CHECK DURATION",IF(COUNTIF($A$6:$A$105,$A33)&gt;1,"CHECK DUPLICATE ID",IF(AND(COUNTIFS($K$6:$K$105,"Active",$D$6:$D$105,$D33,$E$6:$E$105,$E33,$F$6:$F$105,"&lt;"&amp;$G33,$G$6:$G$105,"&gt;"&amp;$F33,$I$6:$I$105,"&lt;="&amp;$J33,$J$6:$J$105,"&gt;="&amp;$I33)&gt;1,COUNTIFS($K$6:$K$105,"Active",$B$6:$B$105,$B33,$E$6:$E$105,$E33,$F$6:$F$105,"&lt;"&amp;$G33,$G$6:$G$105,"&gt;"&amp;$F33,$I$6:$I$105,"&lt;="&amp;$J33,$J$6:$J$105,"&gt;="&amp;$I33)&gt;1),"CHECK WALKER + PET",IF(COUNTIFS($K$6:$K$105,"Active",$D$6:$D$105,$D33,$E$6:$E$105,$E33,$F$6:$F$105,"&lt;"&amp;$G33,$G$6:$G$105,"&gt;"&amp;$F33,$I$6:$I$105,"&lt;="&amp;$J33,$J$6:$J$105,"&gt;="&amp;$I33)&gt;1,"CHECK WALKER",IF(COUNTIFS($K$6:$K$105,"Active",$B$6:$B$105,$B33,$E$6:$E$105,$E33,$F$6:$F$105,"&lt;"&amp;$G33,$G$6:$G$105,"&gt;"&amp;$F33,$I$6:$I$105,"&lt;="&amp;$J33,$J$6:$J$105,"&gt;="&amp;$I33)&gt;1,"CHECK PET",IF(SUMIFS($H$6:$H$105,$K$6:$K$105,"Active",$D$6:$D$105,$D33,$E$6:$E$105,$E33)&gt;Assumptions!$B$4,"CHECK DAY HOURS","OK"))))))))))</f>
        <v/>
      </c>
      <c r="N33" s="6">
        <f>IF($A33="","",IF($B33="","CHECK PET ID",IF(COUNTIF(Pets!$A$6:$A$105,$B33)=0,"PET NOT FOUND",IF(COUNTIF(Pets!$A$6:$A$105,$B33)&gt;1,"CHECK PET ID",IF(IFERROR(VLOOKUP($B33,Pets!$A$6:$D$105,4,FALSE),"")&lt;&gt;"Active","CHECK PET STATUS","OK")))))</f>
        <v/>
      </c>
    </row>
    <row r="34">
      <c r="A34" s="12" t="n"/>
      <c r="B34" s="12" t="n"/>
      <c r="C34" s="7">
        <f>IF($B34="","",IFERROR(VLOOKUP($B34,Pets!$A$6:$D$105,2,FALSE),"NOT FOUND"))</f>
        <v/>
      </c>
      <c r="D34" s="12" t="n"/>
      <c r="E34" s="12" t="n"/>
      <c r="F34" s="13" t="n"/>
      <c r="G34" s="13" t="n"/>
      <c r="H34" s="9">
        <f>IF(OR($F34="",$G34=""),"",IF($G34&lt;=$F34,"",($G34-$F34)*24))</f>
        <v/>
      </c>
      <c r="I34" s="21" t="n"/>
      <c r="J34" s="21" t="n"/>
      <c r="K34" s="12" t="n"/>
      <c r="L34" s="15" t="n"/>
      <c r="M34" s="7">
        <f>IF($A34="","",IF($K34&lt;&gt;"Active","NOT ACTIVE",IF(OR($B34="",$D34="",$E34="",$F34="",$G34="",$I34="",$J34=""),"CHECK REQUIRED FIELDS",IF(OR($G34&lt;=$F34,$J34&lt;$I34),"CHECK TIME OR DATES",IF(OR($H34&lt;Assumptions!$B$5,$H34&gt;Assumptions!$B$6),"CHECK DURATION",IF(COUNTIF($A$6:$A$105,$A34)&gt;1,"CHECK DUPLICATE ID",IF(AND(COUNTIFS($K$6:$K$105,"Active",$D$6:$D$105,$D34,$E$6:$E$105,$E34,$F$6:$F$105,"&lt;"&amp;$G34,$G$6:$G$105,"&gt;"&amp;$F34,$I$6:$I$105,"&lt;="&amp;$J34,$J$6:$J$105,"&gt;="&amp;$I34)&gt;1,COUNTIFS($K$6:$K$105,"Active",$B$6:$B$105,$B34,$E$6:$E$105,$E34,$F$6:$F$105,"&lt;"&amp;$G34,$G$6:$G$105,"&gt;"&amp;$F34,$I$6:$I$105,"&lt;="&amp;$J34,$J$6:$J$105,"&gt;="&amp;$I34)&gt;1),"CHECK WALKER + PET",IF(COUNTIFS($K$6:$K$105,"Active",$D$6:$D$105,$D34,$E$6:$E$105,$E34,$F$6:$F$105,"&lt;"&amp;$G34,$G$6:$G$105,"&gt;"&amp;$F34,$I$6:$I$105,"&lt;="&amp;$J34,$J$6:$J$105,"&gt;="&amp;$I34)&gt;1,"CHECK WALKER",IF(COUNTIFS($K$6:$K$105,"Active",$B$6:$B$105,$B34,$E$6:$E$105,$E34,$F$6:$F$105,"&lt;"&amp;$G34,$G$6:$G$105,"&gt;"&amp;$F34,$I$6:$I$105,"&lt;="&amp;$J34,$J$6:$J$105,"&gt;="&amp;$I34)&gt;1,"CHECK PET",IF(SUMIFS($H$6:$H$105,$K$6:$K$105,"Active",$D$6:$D$105,$D34,$E$6:$E$105,$E34)&gt;Assumptions!$B$4,"CHECK DAY HOURS","OK"))))))))))</f>
        <v/>
      </c>
      <c r="N34" s="7">
        <f>IF($A34="","",IF($B34="","CHECK PET ID",IF(COUNTIF(Pets!$A$6:$A$105,$B34)=0,"PET NOT FOUND",IF(COUNTIF(Pets!$A$6:$A$105,$B34)&gt;1,"CHECK PET ID",IF(IFERROR(VLOOKUP($B34,Pets!$A$6:$D$105,4,FALSE),"")&lt;&gt;"Active","CHECK PET STATUS","OK")))))</f>
        <v/>
      </c>
    </row>
    <row r="35">
      <c r="A35" s="12" t="n"/>
      <c r="B35" s="12" t="n"/>
      <c r="C35" s="6">
        <f>IF($B35="","",IFERROR(VLOOKUP($B35,Pets!$A$6:$D$105,2,FALSE),"NOT FOUND"))</f>
        <v/>
      </c>
      <c r="D35" s="12" t="n"/>
      <c r="E35" s="12" t="n"/>
      <c r="F35" s="13" t="n"/>
      <c r="G35" s="13" t="n"/>
      <c r="H35" s="8">
        <f>IF(OR($F35="",$G35=""),"",IF($G35&lt;=$F35,"",($G35-$F35)*24))</f>
        <v/>
      </c>
      <c r="I35" s="21" t="n"/>
      <c r="J35" s="21" t="n"/>
      <c r="K35" s="12" t="n"/>
      <c r="L35" s="15" t="n"/>
      <c r="M35" s="6">
        <f>IF($A35="","",IF($K35&lt;&gt;"Active","NOT ACTIVE",IF(OR($B35="",$D35="",$E35="",$F35="",$G35="",$I35="",$J35=""),"CHECK REQUIRED FIELDS",IF(OR($G35&lt;=$F35,$J35&lt;$I35),"CHECK TIME OR DATES",IF(OR($H35&lt;Assumptions!$B$5,$H35&gt;Assumptions!$B$6),"CHECK DURATION",IF(COUNTIF($A$6:$A$105,$A35)&gt;1,"CHECK DUPLICATE ID",IF(AND(COUNTIFS($K$6:$K$105,"Active",$D$6:$D$105,$D35,$E$6:$E$105,$E35,$F$6:$F$105,"&lt;"&amp;$G35,$G$6:$G$105,"&gt;"&amp;$F35,$I$6:$I$105,"&lt;="&amp;$J35,$J$6:$J$105,"&gt;="&amp;$I35)&gt;1,COUNTIFS($K$6:$K$105,"Active",$B$6:$B$105,$B35,$E$6:$E$105,$E35,$F$6:$F$105,"&lt;"&amp;$G35,$G$6:$G$105,"&gt;"&amp;$F35,$I$6:$I$105,"&lt;="&amp;$J35,$J$6:$J$105,"&gt;="&amp;$I35)&gt;1),"CHECK WALKER + PET",IF(COUNTIFS($K$6:$K$105,"Active",$D$6:$D$105,$D35,$E$6:$E$105,$E35,$F$6:$F$105,"&lt;"&amp;$G35,$G$6:$G$105,"&gt;"&amp;$F35,$I$6:$I$105,"&lt;="&amp;$J35,$J$6:$J$105,"&gt;="&amp;$I35)&gt;1,"CHECK WALKER",IF(COUNTIFS($K$6:$K$105,"Active",$B$6:$B$105,$B35,$E$6:$E$105,$E35,$F$6:$F$105,"&lt;"&amp;$G35,$G$6:$G$105,"&gt;"&amp;$F35,$I$6:$I$105,"&lt;="&amp;$J35,$J$6:$J$105,"&gt;="&amp;$I35)&gt;1,"CHECK PET",IF(SUMIFS($H$6:$H$105,$K$6:$K$105,"Active",$D$6:$D$105,$D35,$E$6:$E$105,$E35)&gt;Assumptions!$B$4,"CHECK DAY HOURS","OK"))))))))))</f>
        <v/>
      </c>
      <c r="N35" s="6">
        <f>IF($A35="","",IF($B35="","CHECK PET ID",IF(COUNTIF(Pets!$A$6:$A$105,$B35)=0,"PET NOT FOUND",IF(COUNTIF(Pets!$A$6:$A$105,$B35)&gt;1,"CHECK PET ID",IF(IFERROR(VLOOKUP($B35,Pets!$A$6:$D$105,4,FALSE),"")&lt;&gt;"Active","CHECK PET STATUS","OK")))))</f>
        <v/>
      </c>
    </row>
    <row r="36">
      <c r="A36" s="12" t="n"/>
      <c r="B36" s="12" t="n"/>
      <c r="C36" s="7">
        <f>IF($B36="","",IFERROR(VLOOKUP($B36,Pets!$A$6:$D$105,2,FALSE),"NOT FOUND"))</f>
        <v/>
      </c>
      <c r="D36" s="12" t="n"/>
      <c r="E36" s="12" t="n"/>
      <c r="F36" s="13" t="n"/>
      <c r="G36" s="13" t="n"/>
      <c r="H36" s="9">
        <f>IF(OR($F36="",$G36=""),"",IF($G36&lt;=$F36,"",($G36-$F36)*24))</f>
        <v/>
      </c>
      <c r="I36" s="21" t="n"/>
      <c r="J36" s="21" t="n"/>
      <c r="K36" s="12" t="n"/>
      <c r="L36" s="15" t="n"/>
      <c r="M36" s="7">
        <f>IF($A36="","",IF($K36&lt;&gt;"Active","NOT ACTIVE",IF(OR($B36="",$D36="",$E36="",$F36="",$G36="",$I36="",$J36=""),"CHECK REQUIRED FIELDS",IF(OR($G36&lt;=$F36,$J36&lt;$I36),"CHECK TIME OR DATES",IF(OR($H36&lt;Assumptions!$B$5,$H36&gt;Assumptions!$B$6),"CHECK DURATION",IF(COUNTIF($A$6:$A$105,$A36)&gt;1,"CHECK DUPLICATE ID",IF(AND(COUNTIFS($K$6:$K$105,"Active",$D$6:$D$105,$D36,$E$6:$E$105,$E36,$F$6:$F$105,"&lt;"&amp;$G36,$G$6:$G$105,"&gt;"&amp;$F36,$I$6:$I$105,"&lt;="&amp;$J36,$J$6:$J$105,"&gt;="&amp;$I36)&gt;1,COUNTIFS($K$6:$K$105,"Active",$B$6:$B$105,$B36,$E$6:$E$105,$E36,$F$6:$F$105,"&lt;"&amp;$G36,$G$6:$G$105,"&gt;"&amp;$F36,$I$6:$I$105,"&lt;="&amp;$J36,$J$6:$J$105,"&gt;="&amp;$I36)&gt;1),"CHECK WALKER + PET",IF(COUNTIFS($K$6:$K$105,"Active",$D$6:$D$105,$D36,$E$6:$E$105,$E36,$F$6:$F$105,"&lt;"&amp;$G36,$G$6:$G$105,"&gt;"&amp;$F36,$I$6:$I$105,"&lt;="&amp;$J36,$J$6:$J$105,"&gt;="&amp;$I36)&gt;1,"CHECK WALKER",IF(COUNTIFS($K$6:$K$105,"Active",$B$6:$B$105,$B36,$E$6:$E$105,$E36,$F$6:$F$105,"&lt;"&amp;$G36,$G$6:$G$105,"&gt;"&amp;$F36,$I$6:$I$105,"&lt;="&amp;$J36,$J$6:$J$105,"&gt;="&amp;$I36)&gt;1,"CHECK PET",IF(SUMIFS($H$6:$H$105,$K$6:$K$105,"Active",$D$6:$D$105,$D36,$E$6:$E$105,$E36)&gt;Assumptions!$B$4,"CHECK DAY HOURS","OK"))))))))))</f>
        <v/>
      </c>
      <c r="N36" s="7">
        <f>IF($A36="","",IF($B36="","CHECK PET ID",IF(COUNTIF(Pets!$A$6:$A$105,$B36)=0,"PET NOT FOUND",IF(COUNTIF(Pets!$A$6:$A$105,$B36)&gt;1,"CHECK PET ID",IF(IFERROR(VLOOKUP($B36,Pets!$A$6:$D$105,4,FALSE),"")&lt;&gt;"Active","CHECK PET STATUS","OK")))))</f>
        <v/>
      </c>
    </row>
    <row r="37">
      <c r="A37" s="12" t="n"/>
      <c r="B37" s="12" t="n"/>
      <c r="C37" s="6">
        <f>IF($B37="","",IFERROR(VLOOKUP($B37,Pets!$A$6:$D$105,2,FALSE),"NOT FOUND"))</f>
        <v/>
      </c>
      <c r="D37" s="12" t="n"/>
      <c r="E37" s="12" t="n"/>
      <c r="F37" s="13" t="n"/>
      <c r="G37" s="13" t="n"/>
      <c r="H37" s="8">
        <f>IF(OR($F37="",$G37=""),"",IF($G37&lt;=$F37,"",($G37-$F37)*24))</f>
        <v/>
      </c>
      <c r="I37" s="21" t="n"/>
      <c r="J37" s="21" t="n"/>
      <c r="K37" s="12" t="n"/>
      <c r="L37" s="15" t="n"/>
      <c r="M37" s="6">
        <f>IF($A37="","",IF($K37&lt;&gt;"Active","NOT ACTIVE",IF(OR($B37="",$D37="",$E37="",$F37="",$G37="",$I37="",$J37=""),"CHECK REQUIRED FIELDS",IF(OR($G37&lt;=$F37,$J37&lt;$I37),"CHECK TIME OR DATES",IF(OR($H37&lt;Assumptions!$B$5,$H37&gt;Assumptions!$B$6),"CHECK DURATION",IF(COUNTIF($A$6:$A$105,$A37)&gt;1,"CHECK DUPLICATE ID",IF(AND(COUNTIFS($K$6:$K$105,"Active",$D$6:$D$105,$D37,$E$6:$E$105,$E37,$F$6:$F$105,"&lt;"&amp;$G37,$G$6:$G$105,"&gt;"&amp;$F37,$I$6:$I$105,"&lt;="&amp;$J37,$J$6:$J$105,"&gt;="&amp;$I37)&gt;1,COUNTIFS($K$6:$K$105,"Active",$B$6:$B$105,$B37,$E$6:$E$105,$E37,$F$6:$F$105,"&lt;"&amp;$G37,$G$6:$G$105,"&gt;"&amp;$F37,$I$6:$I$105,"&lt;="&amp;$J37,$J$6:$J$105,"&gt;="&amp;$I37)&gt;1),"CHECK WALKER + PET",IF(COUNTIFS($K$6:$K$105,"Active",$D$6:$D$105,$D37,$E$6:$E$105,$E37,$F$6:$F$105,"&lt;"&amp;$G37,$G$6:$G$105,"&gt;"&amp;$F37,$I$6:$I$105,"&lt;="&amp;$J37,$J$6:$J$105,"&gt;="&amp;$I37)&gt;1,"CHECK WALKER",IF(COUNTIFS($K$6:$K$105,"Active",$B$6:$B$105,$B37,$E$6:$E$105,$E37,$F$6:$F$105,"&lt;"&amp;$G37,$G$6:$G$105,"&gt;"&amp;$F37,$I$6:$I$105,"&lt;="&amp;$J37,$J$6:$J$105,"&gt;="&amp;$I37)&gt;1,"CHECK PET",IF(SUMIFS($H$6:$H$105,$K$6:$K$105,"Active",$D$6:$D$105,$D37,$E$6:$E$105,$E37)&gt;Assumptions!$B$4,"CHECK DAY HOURS","OK"))))))))))</f>
        <v/>
      </c>
      <c r="N37" s="6">
        <f>IF($A37="","",IF($B37="","CHECK PET ID",IF(COUNTIF(Pets!$A$6:$A$105,$B37)=0,"PET NOT FOUND",IF(COUNTIF(Pets!$A$6:$A$105,$B37)&gt;1,"CHECK PET ID",IF(IFERROR(VLOOKUP($B37,Pets!$A$6:$D$105,4,FALSE),"")&lt;&gt;"Active","CHECK PET STATUS","OK")))))</f>
        <v/>
      </c>
    </row>
    <row r="38">
      <c r="A38" s="12" t="n"/>
      <c r="B38" s="12" t="n"/>
      <c r="C38" s="7">
        <f>IF($B38="","",IFERROR(VLOOKUP($B38,Pets!$A$6:$D$105,2,FALSE),"NOT FOUND"))</f>
        <v/>
      </c>
      <c r="D38" s="12" t="n"/>
      <c r="E38" s="12" t="n"/>
      <c r="F38" s="13" t="n"/>
      <c r="G38" s="13" t="n"/>
      <c r="H38" s="9">
        <f>IF(OR($F38="",$G38=""),"",IF($G38&lt;=$F38,"",($G38-$F38)*24))</f>
        <v/>
      </c>
      <c r="I38" s="21" t="n"/>
      <c r="J38" s="21" t="n"/>
      <c r="K38" s="12" t="n"/>
      <c r="L38" s="15" t="n"/>
      <c r="M38" s="7">
        <f>IF($A38="","",IF($K38&lt;&gt;"Active","NOT ACTIVE",IF(OR($B38="",$D38="",$E38="",$F38="",$G38="",$I38="",$J38=""),"CHECK REQUIRED FIELDS",IF(OR($G38&lt;=$F38,$J38&lt;$I38),"CHECK TIME OR DATES",IF(OR($H38&lt;Assumptions!$B$5,$H38&gt;Assumptions!$B$6),"CHECK DURATION",IF(COUNTIF($A$6:$A$105,$A38)&gt;1,"CHECK DUPLICATE ID",IF(AND(COUNTIFS($K$6:$K$105,"Active",$D$6:$D$105,$D38,$E$6:$E$105,$E38,$F$6:$F$105,"&lt;"&amp;$G38,$G$6:$G$105,"&gt;"&amp;$F38,$I$6:$I$105,"&lt;="&amp;$J38,$J$6:$J$105,"&gt;="&amp;$I38)&gt;1,COUNTIFS($K$6:$K$105,"Active",$B$6:$B$105,$B38,$E$6:$E$105,$E38,$F$6:$F$105,"&lt;"&amp;$G38,$G$6:$G$105,"&gt;"&amp;$F38,$I$6:$I$105,"&lt;="&amp;$J38,$J$6:$J$105,"&gt;="&amp;$I38)&gt;1),"CHECK WALKER + PET",IF(COUNTIFS($K$6:$K$105,"Active",$D$6:$D$105,$D38,$E$6:$E$105,$E38,$F$6:$F$105,"&lt;"&amp;$G38,$G$6:$G$105,"&gt;"&amp;$F38,$I$6:$I$105,"&lt;="&amp;$J38,$J$6:$J$105,"&gt;="&amp;$I38)&gt;1,"CHECK WALKER",IF(COUNTIFS($K$6:$K$105,"Active",$B$6:$B$105,$B38,$E$6:$E$105,$E38,$F$6:$F$105,"&lt;"&amp;$G38,$G$6:$G$105,"&gt;"&amp;$F38,$I$6:$I$105,"&lt;="&amp;$J38,$J$6:$J$105,"&gt;="&amp;$I38)&gt;1,"CHECK PET",IF(SUMIFS($H$6:$H$105,$K$6:$K$105,"Active",$D$6:$D$105,$D38,$E$6:$E$105,$E38)&gt;Assumptions!$B$4,"CHECK DAY HOURS","OK"))))))))))</f>
        <v/>
      </c>
      <c r="N38" s="7">
        <f>IF($A38="","",IF($B38="","CHECK PET ID",IF(COUNTIF(Pets!$A$6:$A$105,$B38)=0,"PET NOT FOUND",IF(COUNTIF(Pets!$A$6:$A$105,$B38)&gt;1,"CHECK PET ID",IF(IFERROR(VLOOKUP($B38,Pets!$A$6:$D$105,4,FALSE),"")&lt;&gt;"Active","CHECK PET STATUS","OK")))))</f>
        <v/>
      </c>
    </row>
    <row r="39">
      <c r="A39" s="12" t="n"/>
      <c r="B39" s="12" t="n"/>
      <c r="C39" s="6">
        <f>IF($B39="","",IFERROR(VLOOKUP($B39,Pets!$A$6:$D$105,2,FALSE),"NOT FOUND"))</f>
        <v/>
      </c>
      <c r="D39" s="12" t="n"/>
      <c r="E39" s="12" t="n"/>
      <c r="F39" s="13" t="n"/>
      <c r="G39" s="13" t="n"/>
      <c r="H39" s="8">
        <f>IF(OR($F39="",$G39=""),"",IF($G39&lt;=$F39,"",($G39-$F39)*24))</f>
        <v/>
      </c>
      <c r="I39" s="21" t="n"/>
      <c r="J39" s="21" t="n"/>
      <c r="K39" s="12" t="n"/>
      <c r="L39" s="15" t="n"/>
      <c r="M39" s="6">
        <f>IF($A39="","",IF($K39&lt;&gt;"Active","NOT ACTIVE",IF(OR($B39="",$D39="",$E39="",$F39="",$G39="",$I39="",$J39=""),"CHECK REQUIRED FIELDS",IF(OR($G39&lt;=$F39,$J39&lt;$I39),"CHECK TIME OR DATES",IF(OR($H39&lt;Assumptions!$B$5,$H39&gt;Assumptions!$B$6),"CHECK DURATION",IF(COUNTIF($A$6:$A$105,$A39)&gt;1,"CHECK DUPLICATE ID",IF(AND(COUNTIFS($K$6:$K$105,"Active",$D$6:$D$105,$D39,$E$6:$E$105,$E39,$F$6:$F$105,"&lt;"&amp;$G39,$G$6:$G$105,"&gt;"&amp;$F39,$I$6:$I$105,"&lt;="&amp;$J39,$J$6:$J$105,"&gt;="&amp;$I39)&gt;1,COUNTIFS($K$6:$K$105,"Active",$B$6:$B$105,$B39,$E$6:$E$105,$E39,$F$6:$F$105,"&lt;"&amp;$G39,$G$6:$G$105,"&gt;"&amp;$F39,$I$6:$I$105,"&lt;="&amp;$J39,$J$6:$J$105,"&gt;="&amp;$I39)&gt;1),"CHECK WALKER + PET",IF(COUNTIFS($K$6:$K$105,"Active",$D$6:$D$105,$D39,$E$6:$E$105,$E39,$F$6:$F$105,"&lt;"&amp;$G39,$G$6:$G$105,"&gt;"&amp;$F39,$I$6:$I$105,"&lt;="&amp;$J39,$J$6:$J$105,"&gt;="&amp;$I39)&gt;1,"CHECK WALKER",IF(COUNTIFS($K$6:$K$105,"Active",$B$6:$B$105,$B39,$E$6:$E$105,$E39,$F$6:$F$105,"&lt;"&amp;$G39,$G$6:$G$105,"&gt;"&amp;$F39,$I$6:$I$105,"&lt;="&amp;$J39,$J$6:$J$105,"&gt;="&amp;$I39)&gt;1,"CHECK PET",IF(SUMIFS($H$6:$H$105,$K$6:$K$105,"Active",$D$6:$D$105,$D39,$E$6:$E$105,$E39)&gt;Assumptions!$B$4,"CHECK DAY HOURS","OK"))))))))))</f>
        <v/>
      </c>
      <c r="N39" s="6">
        <f>IF($A39="","",IF($B39="","CHECK PET ID",IF(COUNTIF(Pets!$A$6:$A$105,$B39)=0,"PET NOT FOUND",IF(COUNTIF(Pets!$A$6:$A$105,$B39)&gt;1,"CHECK PET ID",IF(IFERROR(VLOOKUP($B39,Pets!$A$6:$D$105,4,FALSE),"")&lt;&gt;"Active","CHECK PET STATUS","OK")))))</f>
        <v/>
      </c>
    </row>
    <row r="40">
      <c r="A40" s="12" t="n"/>
      <c r="B40" s="12" t="n"/>
      <c r="C40" s="7">
        <f>IF($B40="","",IFERROR(VLOOKUP($B40,Pets!$A$6:$D$105,2,FALSE),"NOT FOUND"))</f>
        <v/>
      </c>
      <c r="D40" s="12" t="n"/>
      <c r="E40" s="12" t="n"/>
      <c r="F40" s="13" t="n"/>
      <c r="G40" s="13" t="n"/>
      <c r="H40" s="9">
        <f>IF(OR($F40="",$G40=""),"",IF($G40&lt;=$F40,"",($G40-$F40)*24))</f>
        <v/>
      </c>
      <c r="I40" s="21" t="n"/>
      <c r="J40" s="21" t="n"/>
      <c r="K40" s="12" t="n"/>
      <c r="L40" s="15" t="n"/>
      <c r="M40" s="7">
        <f>IF($A40="","",IF($K40&lt;&gt;"Active","NOT ACTIVE",IF(OR($B40="",$D40="",$E40="",$F40="",$G40="",$I40="",$J40=""),"CHECK REQUIRED FIELDS",IF(OR($G40&lt;=$F40,$J40&lt;$I40),"CHECK TIME OR DATES",IF(OR($H40&lt;Assumptions!$B$5,$H40&gt;Assumptions!$B$6),"CHECK DURATION",IF(COUNTIF($A$6:$A$105,$A40)&gt;1,"CHECK DUPLICATE ID",IF(AND(COUNTIFS($K$6:$K$105,"Active",$D$6:$D$105,$D40,$E$6:$E$105,$E40,$F$6:$F$105,"&lt;"&amp;$G40,$G$6:$G$105,"&gt;"&amp;$F40,$I$6:$I$105,"&lt;="&amp;$J40,$J$6:$J$105,"&gt;="&amp;$I40)&gt;1,COUNTIFS($K$6:$K$105,"Active",$B$6:$B$105,$B40,$E$6:$E$105,$E40,$F$6:$F$105,"&lt;"&amp;$G40,$G$6:$G$105,"&gt;"&amp;$F40,$I$6:$I$105,"&lt;="&amp;$J40,$J$6:$J$105,"&gt;="&amp;$I40)&gt;1),"CHECK WALKER + PET",IF(COUNTIFS($K$6:$K$105,"Active",$D$6:$D$105,$D40,$E$6:$E$105,$E40,$F$6:$F$105,"&lt;"&amp;$G40,$G$6:$G$105,"&gt;"&amp;$F40,$I$6:$I$105,"&lt;="&amp;$J40,$J$6:$J$105,"&gt;="&amp;$I40)&gt;1,"CHECK WALKER",IF(COUNTIFS($K$6:$K$105,"Active",$B$6:$B$105,$B40,$E$6:$E$105,$E40,$F$6:$F$105,"&lt;"&amp;$G40,$G$6:$G$105,"&gt;"&amp;$F40,$I$6:$I$105,"&lt;="&amp;$J40,$J$6:$J$105,"&gt;="&amp;$I40)&gt;1,"CHECK PET",IF(SUMIFS($H$6:$H$105,$K$6:$K$105,"Active",$D$6:$D$105,$D40,$E$6:$E$105,$E40)&gt;Assumptions!$B$4,"CHECK DAY HOURS","OK"))))))))))</f>
        <v/>
      </c>
      <c r="N40" s="7">
        <f>IF($A40="","",IF($B40="","CHECK PET ID",IF(COUNTIF(Pets!$A$6:$A$105,$B40)=0,"PET NOT FOUND",IF(COUNTIF(Pets!$A$6:$A$105,$B40)&gt;1,"CHECK PET ID",IF(IFERROR(VLOOKUP($B40,Pets!$A$6:$D$105,4,FALSE),"")&lt;&gt;"Active","CHECK PET STATUS","OK")))))</f>
        <v/>
      </c>
    </row>
    <row r="41">
      <c r="A41" s="12" t="n"/>
      <c r="B41" s="12" t="n"/>
      <c r="C41" s="6">
        <f>IF($B41="","",IFERROR(VLOOKUP($B41,Pets!$A$6:$D$105,2,FALSE),"NOT FOUND"))</f>
        <v/>
      </c>
      <c r="D41" s="12" t="n"/>
      <c r="E41" s="12" t="n"/>
      <c r="F41" s="13" t="n"/>
      <c r="G41" s="13" t="n"/>
      <c r="H41" s="8">
        <f>IF(OR($F41="",$G41=""),"",IF($G41&lt;=$F41,"",($G41-$F41)*24))</f>
        <v/>
      </c>
      <c r="I41" s="21" t="n"/>
      <c r="J41" s="21" t="n"/>
      <c r="K41" s="12" t="n"/>
      <c r="L41" s="15" t="n"/>
      <c r="M41" s="6">
        <f>IF($A41="","",IF($K41&lt;&gt;"Active","NOT ACTIVE",IF(OR($B41="",$D41="",$E41="",$F41="",$G41="",$I41="",$J41=""),"CHECK REQUIRED FIELDS",IF(OR($G41&lt;=$F41,$J41&lt;$I41),"CHECK TIME OR DATES",IF(OR($H41&lt;Assumptions!$B$5,$H41&gt;Assumptions!$B$6),"CHECK DURATION",IF(COUNTIF($A$6:$A$105,$A41)&gt;1,"CHECK DUPLICATE ID",IF(AND(COUNTIFS($K$6:$K$105,"Active",$D$6:$D$105,$D41,$E$6:$E$105,$E41,$F$6:$F$105,"&lt;"&amp;$G41,$G$6:$G$105,"&gt;"&amp;$F41,$I$6:$I$105,"&lt;="&amp;$J41,$J$6:$J$105,"&gt;="&amp;$I41)&gt;1,COUNTIFS($K$6:$K$105,"Active",$B$6:$B$105,$B41,$E$6:$E$105,$E41,$F$6:$F$105,"&lt;"&amp;$G41,$G$6:$G$105,"&gt;"&amp;$F41,$I$6:$I$105,"&lt;="&amp;$J41,$J$6:$J$105,"&gt;="&amp;$I41)&gt;1),"CHECK WALKER + PET",IF(COUNTIFS($K$6:$K$105,"Active",$D$6:$D$105,$D41,$E$6:$E$105,$E41,$F$6:$F$105,"&lt;"&amp;$G41,$G$6:$G$105,"&gt;"&amp;$F41,$I$6:$I$105,"&lt;="&amp;$J41,$J$6:$J$105,"&gt;="&amp;$I41)&gt;1,"CHECK WALKER",IF(COUNTIFS($K$6:$K$105,"Active",$B$6:$B$105,$B41,$E$6:$E$105,$E41,$F$6:$F$105,"&lt;"&amp;$G41,$G$6:$G$105,"&gt;"&amp;$F41,$I$6:$I$105,"&lt;="&amp;$J41,$J$6:$J$105,"&gt;="&amp;$I41)&gt;1,"CHECK PET",IF(SUMIFS($H$6:$H$105,$K$6:$K$105,"Active",$D$6:$D$105,$D41,$E$6:$E$105,$E41)&gt;Assumptions!$B$4,"CHECK DAY HOURS","OK"))))))))))</f>
        <v/>
      </c>
      <c r="N41" s="6">
        <f>IF($A41="","",IF($B41="","CHECK PET ID",IF(COUNTIF(Pets!$A$6:$A$105,$B41)=0,"PET NOT FOUND",IF(COUNTIF(Pets!$A$6:$A$105,$B41)&gt;1,"CHECK PET ID",IF(IFERROR(VLOOKUP($B41,Pets!$A$6:$D$105,4,FALSE),"")&lt;&gt;"Active","CHECK PET STATUS","OK")))))</f>
        <v/>
      </c>
    </row>
    <row r="42">
      <c r="A42" s="12" t="n"/>
      <c r="B42" s="12" t="n"/>
      <c r="C42" s="7">
        <f>IF($B42="","",IFERROR(VLOOKUP($B42,Pets!$A$6:$D$105,2,FALSE),"NOT FOUND"))</f>
        <v/>
      </c>
      <c r="D42" s="12" t="n"/>
      <c r="E42" s="12" t="n"/>
      <c r="F42" s="13" t="n"/>
      <c r="G42" s="13" t="n"/>
      <c r="H42" s="9">
        <f>IF(OR($F42="",$G42=""),"",IF($G42&lt;=$F42,"",($G42-$F42)*24))</f>
        <v/>
      </c>
      <c r="I42" s="21" t="n"/>
      <c r="J42" s="21" t="n"/>
      <c r="K42" s="12" t="n"/>
      <c r="L42" s="15" t="n"/>
      <c r="M42" s="7">
        <f>IF($A42="","",IF($K42&lt;&gt;"Active","NOT ACTIVE",IF(OR($B42="",$D42="",$E42="",$F42="",$G42="",$I42="",$J42=""),"CHECK REQUIRED FIELDS",IF(OR($G42&lt;=$F42,$J42&lt;$I42),"CHECK TIME OR DATES",IF(OR($H42&lt;Assumptions!$B$5,$H42&gt;Assumptions!$B$6),"CHECK DURATION",IF(COUNTIF($A$6:$A$105,$A42)&gt;1,"CHECK DUPLICATE ID",IF(AND(COUNTIFS($K$6:$K$105,"Active",$D$6:$D$105,$D42,$E$6:$E$105,$E42,$F$6:$F$105,"&lt;"&amp;$G42,$G$6:$G$105,"&gt;"&amp;$F42,$I$6:$I$105,"&lt;="&amp;$J42,$J$6:$J$105,"&gt;="&amp;$I42)&gt;1,COUNTIFS($K$6:$K$105,"Active",$B$6:$B$105,$B42,$E$6:$E$105,$E42,$F$6:$F$105,"&lt;"&amp;$G42,$G$6:$G$105,"&gt;"&amp;$F42,$I$6:$I$105,"&lt;="&amp;$J42,$J$6:$J$105,"&gt;="&amp;$I42)&gt;1),"CHECK WALKER + PET",IF(COUNTIFS($K$6:$K$105,"Active",$D$6:$D$105,$D42,$E$6:$E$105,$E42,$F$6:$F$105,"&lt;"&amp;$G42,$G$6:$G$105,"&gt;"&amp;$F42,$I$6:$I$105,"&lt;="&amp;$J42,$J$6:$J$105,"&gt;="&amp;$I42)&gt;1,"CHECK WALKER",IF(COUNTIFS($K$6:$K$105,"Active",$B$6:$B$105,$B42,$E$6:$E$105,$E42,$F$6:$F$105,"&lt;"&amp;$G42,$G$6:$G$105,"&gt;"&amp;$F42,$I$6:$I$105,"&lt;="&amp;$J42,$J$6:$J$105,"&gt;="&amp;$I42)&gt;1,"CHECK PET",IF(SUMIFS($H$6:$H$105,$K$6:$K$105,"Active",$D$6:$D$105,$D42,$E$6:$E$105,$E42)&gt;Assumptions!$B$4,"CHECK DAY HOURS","OK"))))))))))</f>
        <v/>
      </c>
      <c r="N42" s="7">
        <f>IF($A42="","",IF($B42="","CHECK PET ID",IF(COUNTIF(Pets!$A$6:$A$105,$B42)=0,"PET NOT FOUND",IF(COUNTIF(Pets!$A$6:$A$105,$B42)&gt;1,"CHECK PET ID",IF(IFERROR(VLOOKUP($B42,Pets!$A$6:$D$105,4,FALSE),"")&lt;&gt;"Active","CHECK PET STATUS","OK")))))</f>
        <v/>
      </c>
    </row>
    <row r="43">
      <c r="A43" s="12" t="n"/>
      <c r="B43" s="12" t="n"/>
      <c r="C43" s="6">
        <f>IF($B43="","",IFERROR(VLOOKUP($B43,Pets!$A$6:$D$105,2,FALSE),"NOT FOUND"))</f>
        <v/>
      </c>
      <c r="D43" s="12" t="n"/>
      <c r="E43" s="12" t="n"/>
      <c r="F43" s="13" t="n"/>
      <c r="G43" s="13" t="n"/>
      <c r="H43" s="8">
        <f>IF(OR($F43="",$G43=""),"",IF($G43&lt;=$F43,"",($G43-$F43)*24))</f>
        <v/>
      </c>
      <c r="I43" s="21" t="n"/>
      <c r="J43" s="21" t="n"/>
      <c r="K43" s="12" t="n"/>
      <c r="L43" s="15" t="n"/>
      <c r="M43" s="6">
        <f>IF($A43="","",IF($K43&lt;&gt;"Active","NOT ACTIVE",IF(OR($B43="",$D43="",$E43="",$F43="",$G43="",$I43="",$J43=""),"CHECK REQUIRED FIELDS",IF(OR($G43&lt;=$F43,$J43&lt;$I43),"CHECK TIME OR DATES",IF(OR($H43&lt;Assumptions!$B$5,$H43&gt;Assumptions!$B$6),"CHECK DURATION",IF(COUNTIF($A$6:$A$105,$A43)&gt;1,"CHECK DUPLICATE ID",IF(AND(COUNTIFS($K$6:$K$105,"Active",$D$6:$D$105,$D43,$E$6:$E$105,$E43,$F$6:$F$105,"&lt;"&amp;$G43,$G$6:$G$105,"&gt;"&amp;$F43,$I$6:$I$105,"&lt;="&amp;$J43,$J$6:$J$105,"&gt;="&amp;$I43)&gt;1,COUNTIFS($K$6:$K$105,"Active",$B$6:$B$105,$B43,$E$6:$E$105,$E43,$F$6:$F$105,"&lt;"&amp;$G43,$G$6:$G$105,"&gt;"&amp;$F43,$I$6:$I$105,"&lt;="&amp;$J43,$J$6:$J$105,"&gt;="&amp;$I43)&gt;1),"CHECK WALKER + PET",IF(COUNTIFS($K$6:$K$105,"Active",$D$6:$D$105,$D43,$E$6:$E$105,$E43,$F$6:$F$105,"&lt;"&amp;$G43,$G$6:$G$105,"&gt;"&amp;$F43,$I$6:$I$105,"&lt;="&amp;$J43,$J$6:$J$105,"&gt;="&amp;$I43)&gt;1,"CHECK WALKER",IF(COUNTIFS($K$6:$K$105,"Active",$B$6:$B$105,$B43,$E$6:$E$105,$E43,$F$6:$F$105,"&lt;"&amp;$G43,$G$6:$G$105,"&gt;"&amp;$F43,$I$6:$I$105,"&lt;="&amp;$J43,$J$6:$J$105,"&gt;="&amp;$I43)&gt;1,"CHECK PET",IF(SUMIFS($H$6:$H$105,$K$6:$K$105,"Active",$D$6:$D$105,$D43,$E$6:$E$105,$E43)&gt;Assumptions!$B$4,"CHECK DAY HOURS","OK"))))))))))</f>
        <v/>
      </c>
      <c r="N43" s="6">
        <f>IF($A43="","",IF($B43="","CHECK PET ID",IF(COUNTIF(Pets!$A$6:$A$105,$B43)=0,"PET NOT FOUND",IF(COUNTIF(Pets!$A$6:$A$105,$B43)&gt;1,"CHECK PET ID",IF(IFERROR(VLOOKUP($B43,Pets!$A$6:$D$105,4,FALSE),"")&lt;&gt;"Active","CHECK PET STATUS","OK")))))</f>
        <v/>
      </c>
    </row>
    <row r="44">
      <c r="A44" s="12" t="n"/>
      <c r="B44" s="12" t="n"/>
      <c r="C44" s="7">
        <f>IF($B44="","",IFERROR(VLOOKUP($B44,Pets!$A$6:$D$105,2,FALSE),"NOT FOUND"))</f>
        <v/>
      </c>
      <c r="D44" s="12" t="n"/>
      <c r="E44" s="12" t="n"/>
      <c r="F44" s="13" t="n"/>
      <c r="G44" s="13" t="n"/>
      <c r="H44" s="9">
        <f>IF(OR($F44="",$G44=""),"",IF($G44&lt;=$F44,"",($G44-$F44)*24))</f>
        <v/>
      </c>
      <c r="I44" s="21" t="n"/>
      <c r="J44" s="21" t="n"/>
      <c r="K44" s="12" t="n"/>
      <c r="L44" s="15" t="n"/>
      <c r="M44" s="7">
        <f>IF($A44="","",IF($K44&lt;&gt;"Active","NOT ACTIVE",IF(OR($B44="",$D44="",$E44="",$F44="",$G44="",$I44="",$J44=""),"CHECK REQUIRED FIELDS",IF(OR($G44&lt;=$F44,$J44&lt;$I44),"CHECK TIME OR DATES",IF(OR($H44&lt;Assumptions!$B$5,$H44&gt;Assumptions!$B$6),"CHECK DURATION",IF(COUNTIF($A$6:$A$105,$A44)&gt;1,"CHECK DUPLICATE ID",IF(AND(COUNTIFS($K$6:$K$105,"Active",$D$6:$D$105,$D44,$E$6:$E$105,$E44,$F$6:$F$105,"&lt;"&amp;$G44,$G$6:$G$105,"&gt;"&amp;$F44,$I$6:$I$105,"&lt;="&amp;$J44,$J$6:$J$105,"&gt;="&amp;$I44)&gt;1,COUNTIFS($K$6:$K$105,"Active",$B$6:$B$105,$B44,$E$6:$E$105,$E44,$F$6:$F$105,"&lt;"&amp;$G44,$G$6:$G$105,"&gt;"&amp;$F44,$I$6:$I$105,"&lt;="&amp;$J44,$J$6:$J$105,"&gt;="&amp;$I44)&gt;1),"CHECK WALKER + PET",IF(COUNTIFS($K$6:$K$105,"Active",$D$6:$D$105,$D44,$E$6:$E$105,$E44,$F$6:$F$105,"&lt;"&amp;$G44,$G$6:$G$105,"&gt;"&amp;$F44,$I$6:$I$105,"&lt;="&amp;$J44,$J$6:$J$105,"&gt;="&amp;$I44)&gt;1,"CHECK WALKER",IF(COUNTIFS($K$6:$K$105,"Active",$B$6:$B$105,$B44,$E$6:$E$105,$E44,$F$6:$F$105,"&lt;"&amp;$G44,$G$6:$G$105,"&gt;"&amp;$F44,$I$6:$I$105,"&lt;="&amp;$J44,$J$6:$J$105,"&gt;="&amp;$I44)&gt;1,"CHECK PET",IF(SUMIFS($H$6:$H$105,$K$6:$K$105,"Active",$D$6:$D$105,$D44,$E$6:$E$105,$E44)&gt;Assumptions!$B$4,"CHECK DAY HOURS","OK"))))))))))</f>
        <v/>
      </c>
      <c r="N44" s="7">
        <f>IF($A44="","",IF($B44="","CHECK PET ID",IF(COUNTIF(Pets!$A$6:$A$105,$B44)=0,"PET NOT FOUND",IF(COUNTIF(Pets!$A$6:$A$105,$B44)&gt;1,"CHECK PET ID",IF(IFERROR(VLOOKUP($B44,Pets!$A$6:$D$105,4,FALSE),"")&lt;&gt;"Active","CHECK PET STATUS","OK")))))</f>
        <v/>
      </c>
    </row>
    <row r="45">
      <c r="A45" s="12" t="n"/>
      <c r="B45" s="12" t="n"/>
      <c r="C45" s="6">
        <f>IF($B45="","",IFERROR(VLOOKUP($B45,Pets!$A$6:$D$105,2,FALSE),"NOT FOUND"))</f>
        <v/>
      </c>
      <c r="D45" s="12" t="n"/>
      <c r="E45" s="12" t="n"/>
      <c r="F45" s="13" t="n"/>
      <c r="G45" s="13" t="n"/>
      <c r="H45" s="8">
        <f>IF(OR($F45="",$G45=""),"",IF($G45&lt;=$F45,"",($G45-$F45)*24))</f>
        <v/>
      </c>
      <c r="I45" s="21" t="n"/>
      <c r="J45" s="21" t="n"/>
      <c r="K45" s="12" t="n"/>
      <c r="L45" s="15" t="n"/>
      <c r="M45" s="6">
        <f>IF($A45="","",IF($K45&lt;&gt;"Active","NOT ACTIVE",IF(OR($B45="",$D45="",$E45="",$F45="",$G45="",$I45="",$J45=""),"CHECK REQUIRED FIELDS",IF(OR($G45&lt;=$F45,$J45&lt;$I45),"CHECK TIME OR DATES",IF(OR($H45&lt;Assumptions!$B$5,$H45&gt;Assumptions!$B$6),"CHECK DURATION",IF(COUNTIF($A$6:$A$105,$A45)&gt;1,"CHECK DUPLICATE ID",IF(AND(COUNTIFS($K$6:$K$105,"Active",$D$6:$D$105,$D45,$E$6:$E$105,$E45,$F$6:$F$105,"&lt;"&amp;$G45,$G$6:$G$105,"&gt;"&amp;$F45,$I$6:$I$105,"&lt;="&amp;$J45,$J$6:$J$105,"&gt;="&amp;$I45)&gt;1,COUNTIFS($K$6:$K$105,"Active",$B$6:$B$105,$B45,$E$6:$E$105,$E45,$F$6:$F$105,"&lt;"&amp;$G45,$G$6:$G$105,"&gt;"&amp;$F45,$I$6:$I$105,"&lt;="&amp;$J45,$J$6:$J$105,"&gt;="&amp;$I45)&gt;1),"CHECK WALKER + PET",IF(COUNTIFS($K$6:$K$105,"Active",$D$6:$D$105,$D45,$E$6:$E$105,$E45,$F$6:$F$105,"&lt;"&amp;$G45,$G$6:$G$105,"&gt;"&amp;$F45,$I$6:$I$105,"&lt;="&amp;$J45,$J$6:$J$105,"&gt;="&amp;$I45)&gt;1,"CHECK WALKER",IF(COUNTIFS($K$6:$K$105,"Active",$B$6:$B$105,$B45,$E$6:$E$105,$E45,$F$6:$F$105,"&lt;"&amp;$G45,$G$6:$G$105,"&gt;"&amp;$F45,$I$6:$I$105,"&lt;="&amp;$J45,$J$6:$J$105,"&gt;="&amp;$I45)&gt;1,"CHECK PET",IF(SUMIFS($H$6:$H$105,$K$6:$K$105,"Active",$D$6:$D$105,$D45,$E$6:$E$105,$E45)&gt;Assumptions!$B$4,"CHECK DAY HOURS","OK"))))))))))</f>
        <v/>
      </c>
      <c r="N45" s="6">
        <f>IF($A45="","",IF($B45="","CHECK PET ID",IF(COUNTIF(Pets!$A$6:$A$105,$B45)=0,"PET NOT FOUND",IF(COUNTIF(Pets!$A$6:$A$105,$B45)&gt;1,"CHECK PET ID",IF(IFERROR(VLOOKUP($B45,Pets!$A$6:$D$105,4,FALSE),"")&lt;&gt;"Active","CHECK PET STATUS","OK")))))</f>
        <v/>
      </c>
    </row>
    <row r="46">
      <c r="A46" s="12" t="n"/>
      <c r="B46" s="12" t="n"/>
      <c r="C46" s="7">
        <f>IF($B46="","",IFERROR(VLOOKUP($B46,Pets!$A$6:$D$105,2,FALSE),"NOT FOUND"))</f>
        <v/>
      </c>
      <c r="D46" s="12" t="n"/>
      <c r="E46" s="12" t="n"/>
      <c r="F46" s="13" t="n"/>
      <c r="G46" s="13" t="n"/>
      <c r="H46" s="9">
        <f>IF(OR($F46="",$G46=""),"",IF($G46&lt;=$F46,"",($G46-$F46)*24))</f>
        <v/>
      </c>
      <c r="I46" s="21" t="n"/>
      <c r="J46" s="21" t="n"/>
      <c r="K46" s="12" t="n"/>
      <c r="L46" s="15" t="n"/>
      <c r="M46" s="7">
        <f>IF($A46="","",IF($K46&lt;&gt;"Active","NOT ACTIVE",IF(OR($B46="",$D46="",$E46="",$F46="",$G46="",$I46="",$J46=""),"CHECK REQUIRED FIELDS",IF(OR($G46&lt;=$F46,$J46&lt;$I46),"CHECK TIME OR DATES",IF(OR($H46&lt;Assumptions!$B$5,$H46&gt;Assumptions!$B$6),"CHECK DURATION",IF(COUNTIF($A$6:$A$105,$A46)&gt;1,"CHECK DUPLICATE ID",IF(AND(COUNTIFS($K$6:$K$105,"Active",$D$6:$D$105,$D46,$E$6:$E$105,$E46,$F$6:$F$105,"&lt;"&amp;$G46,$G$6:$G$105,"&gt;"&amp;$F46,$I$6:$I$105,"&lt;="&amp;$J46,$J$6:$J$105,"&gt;="&amp;$I46)&gt;1,COUNTIFS($K$6:$K$105,"Active",$B$6:$B$105,$B46,$E$6:$E$105,$E46,$F$6:$F$105,"&lt;"&amp;$G46,$G$6:$G$105,"&gt;"&amp;$F46,$I$6:$I$105,"&lt;="&amp;$J46,$J$6:$J$105,"&gt;="&amp;$I46)&gt;1),"CHECK WALKER + PET",IF(COUNTIFS($K$6:$K$105,"Active",$D$6:$D$105,$D46,$E$6:$E$105,$E46,$F$6:$F$105,"&lt;"&amp;$G46,$G$6:$G$105,"&gt;"&amp;$F46,$I$6:$I$105,"&lt;="&amp;$J46,$J$6:$J$105,"&gt;="&amp;$I46)&gt;1,"CHECK WALKER",IF(COUNTIFS($K$6:$K$105,"Active",$B$6:$B$105,$B46,$E$6:$E$105,$E46,$F$6:$F$105,"&lt;"&amp;$G46,$G$6:$G$105,"&gt;"&amp;$F46,$I$6:$I$105,"&lt;="&amp;$J46,$J$6:$J$105,"&gt;="&amp;$I46)&gt;1,"CHECK PET",IF(SUMIFS($H$6:$H$105,$K$6:$K$105,"Active",$D$6:$D$105,$D46,$E$6:$E$105,$E46)&gt;Assumptions!$B$4,"CHECK DAY HOURS","OK"))))))))))</f>
        <v/>
      </c>
      <c r="N46" s="7">
        <f>IF($A46="","",IF($B46="","CHECK PET ID",IF(COUNTIF(Pets!$A$6:$A$105,$B46)=0,"PET NOT FOUND",IF(COUNTIF(Pets!$A$6:$A$105,$B46)&gt;1,"CHECK PET ID",IF(IFERROR(VLOOKUP($B46,Pets!$A$6:$D$105,4,FALSE),"")&lt;&gt;"Active","CHECK PET STATUS","OK")))))</f>
        <v/>
      </c>
    </row>
    <row r="47">
      <c r="A47" s="12" t="n"/>
      <c r="B47" s="12" t="n"/>
      <c r="C47" s="6">
        <f>IF($B47="","",IFERROR(VLOOKUP($B47,Pets!$A$6:$D$105,2,FALSE),"NOT FOUND"))</f>
        <v/>
      </c>
      <c r="D47" s="12" t="n"/>
      <c r="E47" s="12" t="n"/>
      <c r="F47" s="13" t="n"/>
      <c r="G47" s="13" t="n"/>
      <c r="H47" s="8">
        <f>IF(OR($F47="",$G47=""),"",IF($G47&lt;=$F47,"",($G47-$F47)*24))</f>
        <v/>
      </c>
      <c r="I47" s="21" t="n"/>
      <c r="J47" s="21" t="n"/>
      <c r="K47" s="12" t="n"/>
      <c r="L47" s="15" t="n"/>
      <c r="M47" s="6">
        <f>IF($A47="","",IF($K47&lt;&gt;"Active","NOT ACTIVE",IF(OR($B47="",$D47="",$E47="",$F47="",$G47="",$I47="",$J47=""),"CHECK REQUIRED FIELDS",IF(OR($G47&lt;=$F47,$J47&lt;$I47),"CHECK TIME OR DATES",IF(OR($H47&lt;Assumptions!$B$5,$H47&gt;Assumptions!$B$6),"CHECK DURATION",IF(COUNTIF($A$6:$A$105,$A47)&gt;1,"CHECK DUPLICATE ID",IF(AND(COUNTIFS($K$6:$K$105,"Active",$D$6:$D$105,$D47,$E$6:$E$105,$E47,$F$6:$F$105,"&lt;"&amp;$G47,$G$6:$G$105,"&gt;"&amp;$F47,$I$6:$I$105,"&lt;="&amp;$J47,$J$6:$J$105,"&gt;="&amp;$I47)&gt;1,COUNTIFS($K$6:$K$105,"Active",$B$6:$B$105,$B47,$E$6:$E$105,$E47,$F$6:$F$105,"&lt;"&amp;$G47,$G$6:$G$105,"&gt;"&amp;$F47,$I$6:$I$105,"&lt;="&amp;$J47,$J$6:$J$105,"&gt;="&amp;$I47)&gt;1),"CHECK WALKER + PET",IF(COUNTIFS($K$6:$K$105,"Active",$D$6:$D$105,$D47,$E$6:$E$105,$E47,$F$6:$F$105,"&lt;"&amp;$G47,$G$6:$G$105,"&gt;"&amp;$F47,$I$6:$I$105,"&lt;="&amp;$J47,$J$6:$J$105,"&gt;="&amp;$I47)&gt;1,"CHECK WALKER",IF(COUNTIFS($K$6:$K$105,"Active",$B$6:$B$105,$B47,$E$6:$E$105,$E47,$F$6:$F$105,"&lt;"&amp;$G47,$G$6:$G$105,"&gt;"&amp;$F47,$I$6:$I$105,"&lt;="&amp;$J47,$J$6:$J$105,"&gt;="&amp;$I47)&gt;1,"CHECK PET",IF(SUMIFS($H$6:$H$105,$K$6:$K$105,"Active",$D$6:$D$105,$D47,$E$6:$E$105,$E47)&gt;Assumptions!$B$4,"CHECK DAY HOURS","OK"))))))))))</f>
        <v/>
      </c>
      <c r="N47" s="6">
        <f>IF($A47="","",IF($B47="","CHECK PET ID",IF(COUNTIF(Pets!$A$6:$A$105,$B47)=0,"PET NOT FOUND",IF(COUNTIF(Pets!$A$6:$A$105,$B47)&gt;1,"CHECK PET ID",IF(IFERROR(VLOOKUP($B47,Pets!$A$6:$D$105,4,FALSE),"")&lt;&gt;"Active","CHECK PET STATUS","OK")))))</f>
        <v/>
      </c>
    </row>
    <row r="48">
      <c r="A48" s="12" t="n"/>
      <c r="B48" s="12" t="n"/>
      <c r="C48" s="7">
        <f>IF($B48="","",IFERROR(VLOOKUP($B48,Pets!$A$6:$D$105,2,FALSE),"NOT FOUND"))</f>
        <v/>
      </c>
      <c r="D48" s="12" t="n"/>
      <c r="E48" s="12" t="n"/>
      <c r="F48" s="13" t="n"/>
      <c r="G48" s="13" t="n"/>
      <c r="H48" s="9">
        <f>IF(OR($F48="",$G48=""),"",IF($G48&lt;=$F48,"",($G48-$F48)*24))</f>
        <v/>
      </c>
      <c r="I48" s="21" t="n"/>
      <c r="J48" s="21" t="n"/>
      <c r="K48" s="12" t="n"/>
      <c r="L48" s="15" t="n"/>
      <c r="M48" s="7">
        <f>IF($A48="","",IF($K48&lt;&gt;"Active","NOT ACTIVE",IF(OR($B48="",$D48="",$E48="",$F48="",$G48="",$I48="",$J48=""),"CHECK REQUIRED FIELDS",IF(OR($G48&lt;=$F48,$J48&lt;$I48),"CHECK TIME OR DATES",IF(OR($H48&lt;Assumptions!$B$5,$H48&gt;Assumptions!$B$6),"CHECK DURATION",IF(COUNTIF($A$6:$A$105,$A48)&gt;1,"CHECK DUPLICATE ID",IF(AND(COUNTIFS($K$6:$K$105,"Active",$D$6:$D$105,$D48,$E$6:$E$105,$E48,$F$6:$F$105,"&lt;"&amp;$G48,$G$6:$G$105,"&gt;"&amp;$F48,$I$6:$I$105,"&lt;="&amp;$J48,$J$6:$J$105,"&gt;="&amp;$I48)&gt;1,COUNTIFS($K$6:$K$105,"Active",$B$6:$B$105,$B48,$E$6:$E$105,$E48,$F$6:$F$105,"&lt;"&amp;$G48,$G$6:$G$105,"&gt;"&amp;$F48,$I$6:$I$105,"&lt;="&amp;$J48,$J$6:$J$105,"&gt;="&amp;$I48)&gt;1),"CHECK WALKER + PET",IF(COUNTIFS($K$6:$K$105,"Active",$D$6:$D$105,$D48,$E$6:$E$105,$E48,$F$6:$F$105,"&lt;"&amp;$G48,$G$6:$G$105,"&gt;"&amp;$F48,$I$6:$I$105,"&lt;="&amp;$J48,$J$6:$J$105,"&gt;="&amp;$I48)&gt;1,"CHECK WALKER",IF(COUNTIFS($K$6:$K$105,"Active",$B$6:$B$105,$B48,$E$6:$E$105,$E48,$F$6:$F$105,"&lt;"&amp;$G48,$G$6:$G$105,"&gt;"&amp;$F48,$I$6:$I$105,"&lt;="&amp;$J48,$J$6:$J$105,"&gt;="&amp;$I48)&gt;1,"CHECK PET",IF(SUMIFS($H$6:$H$105,$K$6:$K$105,"Active",$D$6:$D$105,$D48,$E$6:$E$105,$E48)&gt;Assumptions!$B$4,"CHECK DAY HOURS","OK"))))))))))</f>
        <v/>
      </c>
      <c r="N48" s="7">
        <f>IF($A48="","",IF($B48="","CHECK PET ID",IF(COUNTIF(Pets!$A$6:$A$105,$B48)=0,"PET NOT FOUND",IF(COUNTIF(Pets!$A$6:$A$105,$B48)&gt;1,"CHECK PET ID",IF(IFERROR(VLOOKUP($B48,Pets!$A$6:$D$105,4,FALSE),"")&lt;&gt;"Active","CHECK PET STATUS","OK")))))</f>
        <v/>
      </c>
    </row>
    <row r="49">
      <c r="A49" s="12" t="n"/>
      <c r="B49" s="12" t="n"/>
      <c r="C49" s="6">
        <f>IF($B49="","",IFERROR(VLOOKUP($B49,Pets!$A$6:$D$105,2,FALSE),"NOT FOUND"))</f>
        <v/>
      </c>
      <c r="D49" s="12" t="n"/>
      <c r="E49" s="12" t="n"/>
      <c r="F49" s="13" t="n"/>
      <c r="G49" s="13" t="n"/>
      <c r="H49" s="8">
        <f>IF(OR($F49="",$G49=""),"",IF($G49&lt;=$F49,"",($G49-$F49)*24))</f>
        <v/>
      </c>
      <c r="I49" s="21" t="n"/>
      <c r="J49" s="21" t="n"/>
      <c r="K49" s="12" t="n"/>
      <c r="L49" s="15" t="n"/>
      <c r="M49" s="6">
        <f>IF($A49="","",IF($K49&lt;&gt;"Active","NOT ACTIVE",IF(OR($B49="",$D49="",$E49="",$F49="",$G49="",$I49="",$J49=""),"CHECK REQUIRED FIELDS",IF(OR($G49&lt;=$F49,$J49&lt;$I49),"CHECK TIME OR DATES",IF(OR($H49&lt;Assumptions!$B$5,$H49&gt;Assumptions!$B$6),"CHECK DURATION",IF(COUNTIF($A$6:$A$105,$A49)&gt;1,"CHECK DUPLICATE ID",IF(AND(COUNTIFS($K$6:$K$105,"Active",$D$6:$D$105,$D49,$E$6:$E$105,$E49,$F$6:$F$105,"&lt;"&amp;$G49,$G$6:$G$105,"&gt;"&amp;$F49,$I$6:$I$105,"&lt;="&amp;$J49,$J$6:$J$105,"&gt;="&amp;$I49)&gt;1,COUNTIFS($K$6:$K$105,"Active",$B$6:$B$105,$B49,$E$6:$E$105,$E49,$F$6:$F$105,"&lt;"&amp;$G49,$G$6:$G$105,"&gt;"&amp;$F49,$I$6:$I$105,"&lt;="&amp;$J49,$J$6:$J$105,"&gt;="&amp;$I49)&gt;1),"CHECK WALKER + PET",IF(COUNTIFS($K$6:$K$105,"Active",$D$6:$D$105,$D49,$E$6:$E$105,$E49,$F$6:$F$105,"&lt;"&amp;$G49,$G$6:$G$105,"&gt;"&amp;$F49,$I$6:$I$105,"&lt;="&amp;$J49,$J$6:$J$105,"&gt;="&amp;$I49)&gt;1,"CHECK WALKER",IF(COUNTIFS($K$6:$K$105,"Active",$B$6:$B$105,$B49,$E$6:$E$105,$E49,$F$6:$F$105,"&lt;"&amp;$G49,$G$6:$G$105,"&gt;"&amp;$F49,$I$6:$I$105,"&lt;="&amp;$J49,$J$6:$J$105,"&gt;="&amp;$I49)&gt;1,"CHECK PET",IF(SUMIFS($H$6:$H$105,$K$6:$K$105,"Active",$D$6:$D$105,$D49,$E$6:$E$105,$E49)&gt;Assumptions!$B$4,"CHECK DAY HOURS","OK"))))))))))</f>
        <v/>
      </c>
      <c r="N49" s="6">
        <f>IF($A49="","",IF($B49="","CHECK PET ID",IF(COUNTIF(Pets!$A$6:$A$105,$B49)=0,"PET NOT FOUND",IF(COUNTIF(Pets!$A$6:$A$105,$B49)&gt;1,"CHECK PET ID",IF(IFERROR(VLOOKUP($B49,Pets!$A$6:$D$105,4,FALSE),"")&lt;&gt;"Active","CHECK PET STATUS","OK")))))</f>
        <v/>
      </c>
    </row>
    <row r="50">
      <c r="A50" s="12" t="n"/>
      <c r="B50" s="12" t="n"/>
      <c r="C50" s="7">
        <f>IF($B50="","",IFERROR(VLOOKUP($B50,Pets!$A$6:$D$105,2,FALSE),"NOT FOUND"))</f>
        <v/>
      </c>
      <c r="D50" s="12" t="n"/>
      <c r="E50" s="12" t="n"/>
      <c r="F50" s="13" t="n"/>
      <c r="G50" s="13" t="n"/>
      <c r="H50" s="9">
        <f>IF(OR($F50="",$G50=""),"",IF($G50&lt;=$F50,"",($G50-$F50)*24))</f>
        <v/>
      </c>
      <c r="I50" s="21" t="n"/>
      <c r="J50" s="21" t="n"/>
      <c r="K50" s="12" t="n"/>
      <c r="L50" s="15" t="n"/>
      <c r="M50" s="7">
        <f>IF($A50="","",IF($K50&lt;&gt;"Active","NOT ACTIVE",IF(OR($B50="",$D50="",$E50="",$F50="",$G50="",$I50="",$J50=""),"CHECK REQUIRED FIELDS",IF(OR($G50&lt;=$F50,$J50&lt;$I50),"CHECK TIME OR DATES",IF(OR($H50&lt;Assumptions!$B$5,$H50&gt;Assumptions!$B$6),"CHECK DURATION",IF(COUNTIF($A$6:$A$105,$A50)&gt;1,"CHECK DUPLICATE ID",IF(AND(COUNTIFS($K$6:$K$105,"Active",$D$6:$D$105,$D50,$E$6:$E$105,$E50,$F$6:$F$105,"&lt;"&amp;$G50,$G$6:$G$105,"&gt;"&amp;$F50,$I$6:$I$105,"&lt;="&amp;$J50,$J$6:$J$105,"&gt;="&amp;$I50)&gt;1,COUNTIFS($K$6:$K$105,"Active",$B$6:$B$105,$B50,$E$6:$E$105,$E50,$F$6:$F$105,"&lt;"&amp;$G50,$G$6:$G$105,"&gt;"&amp;$F50,$I$6:$I$105,"&lt;="&amp;$J50,$J$6:$J$105,"&gt;="&amp;$I50)&gt;1),"CHECK WALKER + PET",IF(COUNTIFS($K$6:$K$105,"Active",$D$6:$D$105,$D50,$E$6:$E$105,$E50,$F$6:$F$105,"&lt;"&amp;$G50,$G$6:$G$105,"&gt;"&amp;$F50,$I$6:$I$105,"&lt;="&amp;$J50,$J$6:$J$105,"&gt;="&amp;$I50)&gt;1,"CHECK WALKER",IF(COUNTIFS($K$6:$K$105,"Active",$B$6:$B$105,$B50,$E$6:$E$105,$E50,$F$6:$F$105,"&lt;"&amp;$G50,$G$6:$G$105,"&gt;"&amp;$F50,$I$6:$I$105,"&lt;="&amp;$J50,$J$6:$J$105,"&gt;="&amp;$I50)&gt;1,"CHECK PET",IF(SUMIFS($H$6:$H$105,$K$6:$K$105,"Active",$D$6:$D$105,$D50,$E$6:$E$105,$E50)&gt;Assumptions!$B$4,"CHECK DAY HOURS","OK"))))))))))</f>
        <v/>
      </c>
      <c r="N50" s="7">
        <f>IF($A50="","",IF($B50="","CHECK PET ID",IF(COUNTIF(Pets!$A$6:$A$105,$B50)=0,"PET NOT FOUND",IF(COUNTIF(Pets!$A$6:$A$105,$B50)&gt;1,"CHECK PET ID",IF(IFERROR(VLOOKUP($B50,Pets!$A$6:$D$105,4,FALSE),"")&lt;&gt;"Active","CHECK PET STATUS","OK")))))</f>
        <v/>
      </c>
    </row>
    <row r="51">
      <c r="A51" s="12" t="n"/>
      <c r="B51" s="12" t="n"/>
      <c r="C51" s="6">
        <f>IF($B51="","",IFERROR(VLOOKUP($B51,Pets!$A$6:$D$105,2,FALSE),"NOT FOUND"))</f>
        <v/>
      </c>
      <c r="D51" s="12" t="n"/>
      <c r="E51" s="12" t="n"/>
      <c r="F51" s="13" t="n"/>
      <c r="G51" s="13" t="n"/>
      <c r="H51" s="8">
        <f>IF(OR($F51="",$G51=""),"",IF($G51&lt;=$F51,"",($G51-$F51)*24))</f>
        <v/>
      </c>
      <c r="I51" s="21" t="n"/>
      <c r="J51" s="21" t="n"/>
      <c r="K51" s="12" t="n"/>
      <c r="L51" s="15" t="n"/>
      <c r="M51" s="6">
        <f>IF($A51="","",IF($K51&lt;&gt;"Active","NOT ACTIVE",IF(OR($B51="",$D51="",$E51="",$F51="",$G51="",$I51="",$J51=""),"CHECK REQUIRED FIELDS",IF(OR($G51&lt;=$F51,$J51&lt;$I51),"CHECK TIME OR DATES",IF(OR($H51&lt;Assumptions!$B$5,$H51&gt;Assumptions!$B$6),"CHECK DURATION",IF(COUNTIF($A$6:$A$105,$A51)&gt;1,"CHECK DUPLICATE ID",IF(AND(COUNTIFS($K$6:$K$105,"Active",$D$6:$D$105,$D51,$E$6:$E$105,$E51,$F$6:$F$105,"&lt;"&amp;$G51,$G$6:$G$105,"&gt;"&amp;$F51,$I$6:$I$105,"&lt;="&amp;$J51,$J$6:$J$105,"&gt;="&amp;$I51)&gt;1,COUNTIFS($K$6:$K$105,"Active",$B$6:$B$105,$B51,$E$6:$E$105,$E51,$F$6:$F$105,"&lt;"&amp;$G51,$G$6:$G$105,"&gt;"&amp;$F51,$I$6:$I$105,"&lt;="&amp;$J51,$J$6:$J$105,"&gt;="&amp;$I51)&gt;1),"CHECK WALKER + PET",IF(COUNTIFS($K$6:$K$105,"Active",$D$6:$D$105,$D51,$E$6:$E$105,$E51,$F$6:$F$105,"&lt;"&amp;$G51,$G$6:$G$105,"&gt;"&amp;$F51,$I$6:$I$105,"&lt;="&amp;$J51,$J$6:$J$105,"&gt;="&amp;$I51)&gt;1,"CHECK WALKER",IF(COUNTIFS($K$6:$K$105,"Active",$B$6:$B$105,$B51,$E$6:$E$105,$E51,$F$6:$F$105,"&lt;"&amp;$G51,$G$6:$G$105,"&gt;"&amp;$F51,$I$6:$I$105,"&lt;="&amp;$J51,$J$6:$J$105,"&gt;="&amp;$I51)&gt;1,"CHECK PET",IF(SUMIFS($H$6:$H$105,$K$6:$K$105,"Active",$D$6:$D$105,$D51,$E$6:$E$105,$E51)&gt;Assumptions!$B$4,"CHECK DAY HOURS","OK"))))))))))</f>
        <v/>
      </c>
      <c r="N51" s="6">
        <f>IF($A51="","",IF($B51="","CHECK PET ID",IF(COUNTIF(Pets!$A$6:$A$105,$B51)=0,"PET NOT FOUND",IF(COUNTIF(Pets!$A$6:$A$105,$B51)&gt;1,"CHECK PET ID",IF(IFERROR(VLOOKUP($B51,Pets!$A$6:$D$105,4,FALSE),"")&lt;&gt;"Active","CHECK PET STATUS","OK")))))</f>
        <v/>
      </c>
    </row>
    <row r="52">
      <c r="A52" s="12" t="n"/>
      <c r="B52" s="12" t="n"/>
      <c r="C52" s="7">
        <f>IF($B52="","",IFERROR(VLOOKUP($B52,Pets!$A$6:$D$105,2,FALSE),"NOT FOUND"))</f>
        <v/>
      </c>
      <c r="D52" s="12" t="n"/>
      <c r="E52" s="12" t="n"/>
      <c r="F52" s="13" t="n"/>
      <c r="G52" s="13" t="n"/>
      <c r="H52" s="9">
        <f>IF(OR($F52="",$G52=""),"",IF($G52&lt;=$F52,"",($G52-$F52)*24))</f>
        <v/>
      </c>
      <c r="I52" s="21" t="n"/>
      <c r="J52" s="21" t="n"/>
      <c r="K52" s="12" t="n"/>
      <c r="L52" s="15" t="n"/>
      <c r="M52" s="7">
        <f>IF($A52="","",IF($K52&lt;&gt;"Active","NOT ACTIVE",IF(OR($B52="",$D52="",$E52="",$F52="",$G52="",$I52="",$J52=""),"CHECK REQUIRED FIELDS",IF(OR($G52&lt;=$F52,$J52&lt;$I52),"CHECK TIME OR DATES",IF(OR($H52&lt;Assumptions!$B$5,$H52&gt;Assumptions!$B$6),"CHECK DURATION",IF(COUNTIF($A$6:$A$105,$A52)&gt;1,"CHECK DUPLICATE ID",IF(AND(COUNTIFS($K$6:$K$105,"Active",$D$6:$D$105,$D52,$E$6:$E$105,$E52,$F$6:$F$105,"&lt;"&amp;$G52,$G$6:$G$105,"&gt;"&amp;$F52,$I$6:$I$105,"&lt;="&amp;$J52,$J$6:$J$105,"&gt;="&amp;$I52)&gt;1,COUNTIFS($K$6:$K$105,"Active",$B$6:$B$105,$B52,$E$6:$E$105,$E52,$F$6:$F$105,"&lt;"&amp;$G52,$G$6:$G$105,"&gt;"&amp;$F52,$I$6:$I$105,"&lt;="&amp;$J52,$J$6:$J$105,"&gt;="&amp;$I52)&gt;1),"CHECK WALKER + PET",IF(COUNTIFS($K$6:$K$105,"Active",$D$6:$D$105,$D52,$E$6:$E$105,$E52,$F$6:$F$105,"&lt;"&amp;$G52,$G$6:$G$105,"&gt;"&amp;$F52,$I$6:$I$105,"&lt;="&amp;$J52,$J$6:$J$105,"&gt;="&amp;$I52)&gt;1,"CHECK WALKER",IF(COUNTIFS($K$6:$K$105,"Active",$B$6:$B$105,$B52,$E$6:$E$105,$E52,$F$6:$F$105,"&lt;"&amp;$G52,$G$6:$G$105,"&gt;"&amp;$F52,$I$6:$I$105,"&lt;="&amp;$J52,$J$6:$J$105,"&gt;="&amp;$I52)&gt;1,"CHECK PET",IF(SUMIFS($H$6:$H$105,$K$6:$K$105,"Active",$D$6:$D$105,$D52,$E$6:$E$105,$E52)&gt;Assumptions!$B$4,"CHECK DAY HOURS","OK"))))))))))</f>
        <v/>
      </c>
      <c r="N52" s="7">
        <f>IF($A52="","",IF($B52="","CHECK PET ID",IF(COUNTIF(Pets!$A$6:$A$105,$B52)=0,"PET NOT FOUND",IF(COUNTIF(Pets!$A$6:$A$105,$B52)&gt;1,"CHECK PET ID",IF(IFERROR(VLOOKUP($B52,Pets!$A$6:$D$105,4,FALSE),"")&lt;&gt;"Active","CHECK PET STATUS","OK")))))</f>
        <v/>
      </c>
    </row>
    <row r="53">
      <c r="A53" s="12" t="n"/>
      <c r="B53" s="12" t="n"/>
      <c r="C53" s="6">
        <f>IF($B53="","",IFERROR(VLOOKUP($B53,Pets!$A$6:$D$105,2,FALSE),"NOT FOUND"))</f>
        <v/>
      </c>
      <c r="D53" s="12" t="n"/>
      <c r="E53" s="12" t="n"/>
      <c r="F53" s="13" t="n"/>
      <c r="G53" s="13" t="n"/>
      <c r="H53" s="8">
        <f>IF(OR($F53="",$G53=""),"",IF($G53&lt;=$F53,"",($G53-$F53)*24))</f>
        <v/>
      </c>
      <c r="I53" s="21" t="n"/>
      <c r="J53" s="21" t="n"/>
      <c r="K53" s="12" t="n"/>
      <c r="L53" s="15" t="n"/>
      <c r="M53" s="6">
        <f>IF($A53="","",IF($K53&lt;&gt;"Active","NOT ACTIVE",IF(OR($B53="",$D53="",$E53="",$F53="",$G53="",$I53="",$J53=""),"CHECK REQUIRED FIELDS",IF(OR($G53&lt;=$F53,$J53&lt;$I53),"CHECK TIME OR DATES",IF(OR($H53&lt;Assumptions!$B$5,$H53&gt;Assumptions!$B$6),"CHECK DURATION",IF(COUNTIF($A$6:$A$105,$A53)&gt;1,"CHECK DUPLICATE ID",IF(AND(COUNTIFS($K$6:$K$105,"Active",$D$6:$D$105,$D53,$E$6:$E$105,$E53,$F$6:$F$105,"&lt;"&amp;$G53,$G$6:$G$105,"&gt;"&amp;$F53,$I$6:$I$105,"&lt;="&amp;$J53,$J$6:$J$105,"&gt;="&amp;$I53)&gt;1,COUNTIFS($K$6:$K$105,"Active",$B$6:$B$105,$B53,$E$6:$E$105,$E53,$F$6:$F$105,"&lt;"&amp;$G53,$G$6:$G$105,"&gt;"&amp;$F53,$I$6:$I$105,"&lt;="&amp;$J53,$J$6:$J$105,"&gt;="&amp;$I53)&gt;1),"CHECK WALKER + PET",IF(COUNTIFS($K$6:$K$105,"Active",$D$6:$D$105,$D53,$E$6:$E$105,$E53,$F$6:$F$105,"&lt;"&amp;$G53,$G$6:$G$105,"&gt;"&amp;$F53,$I$6:$I$105,"&lt;="&amp;$J53,$J$6:$J$105,"&gt;="&amp;$I53)&gt;1,"CHECK WALKER",IF(COUNTIFS($K$6:$K$105,"Active",$B$6:$B$105,$B53,$E$6:$E$105,$E53,$F$6:$F$105,"&lt;"&amp;$G53,$G$6:$G$105,"&gt;"&amp;$F53,$I$6:$I$105,"&lt;="&amp;$J53,$J$6:$J$105,"&gt;="&amp;$I53)&gt;1,"CHECK PET",IF(SUMIFS($H$6:$H$105,$K$6:$K$105,"Active",$D$6:$D$105,$D53,$E$6:$E$105,$E53)&gt;Assumptions!$B$4,"CHECK DAY HOURS","OK"))))))))))</f>
        <v/>
      </c>
      <c r="N53" s="6">
        <f>IF($A53="","",IF($B53="","CHECK PET ID",IF(COUNTIF(Pets!$A$6:$A$105,$B53)=0,"PET NOT FOUND",IF(COUNTIF(Pets!$A$6:$A$105,$B53)&gt;1,"CHECK PET ID",IF(IFERROR(VLOOKUP($B53,Pets!$A$6:$D$105,4,FALSE),"")&lt;&gt;"Active","CHECK PET STATUS","OK")))))</f>
        <v/>
      </c>
    </row>
    <row r="54">
      <c r="A54" s="12" t="n"/>
      <c r="B54" s="12" t="n"/>
      <c r="C54" s="7">
        <f>IF($B54="","",IFERROR(VLOOKUP($B54,Pets!$A$6:$D$105,2,FALSE),"NOT FOUND"))</f>
        <v/>
      </c>
      <c r="D54" s="12" t="n"/>
      <c r="E54" s="12" t="n"/>
      <c r="F54" s="13" t="n"/>
      <c r="G54" s="13" t="n"/>
      <c r="H54" s="9">
        <f>IF(OR($F54="",$G54=""),"",IF($G54&lt;=$F54,"",($G54-$F54)*24))</f>
        <v/>
      </c>
      <c r="I54" s="21" t="n"/>
      <c r="J54" s="21" t="n"/>
      <c r="K54" s="12" t="n"/>
      <c r="L54" s="15" t="n"/>
      <c r="M54" s="7">
        <f>IF($A54="","",IF($K54&lt;&gt;"Active","NOT ACTIVE",IF(OR($B54="",$D54="",$E54="",$F54="",$G54="",$I54="",$J54=""),"CHECK REQUIRED FIELDS",IF(OR($G54&lt;=$F54,$J54&lt;$I54),"CHECK TIME OR DATES",IF(OR($H54&lt;Assumptions!$B$5,$H54&gt;Assumptions!$B$6),"CHECK DURATION",IF(COUNTIF($A$6:$A$105,$A54)&gt;1,"CHECK DUPLICATE ID",IF(AND(COUNTIFS($K$6:$K$105,"Active",$D$6:$D$105,$D54,$E$6:$E$105,$E54,$F$6:$F$105,"&lt;"&amp;$G54,$G$6:$G$105,"&gt;"&amp;$F54,$I$6:$I$105,"&lt;="&amp;$J54,$J$6:$J$105,"&gt;="&amp;$I54)&gt;1,COUNTIFS($K$6:$K$105,"Active",$B$6:$B$105,$B54,$E$6:$E$105,$E54,$F$6:$F$105,"&lt;"&amp;$G54,$G$6:$G$105,"&gt;"&amp;$F54,$I$6:$I$105,"&lt;="&amp;$J54,$J$6:$J$105,"&gt;="&amp;$I54)&gt;1),"CHECK WALKER + PET",IF(COUNTIFS($K$6:$K$105,"Active",$D$6:$D$105,$D54,$E$6:$E$105,$E54,$F$6:$F$105,"&lt;"&amp;$G54,$G$6:$G$105,"&gt;"&amp;$F54,$I$6:$I$105,"&lt;="&amp;$J54,$J$6:$J$105,"&gt;="&amp;$I54)&gt;1,"CHECK WALKER",IF(COUNTIFS($K$6:$K$105,"Active",$B$6:$B$105,$B54,$E$6:$E$105,$E54,$F$6:$F$105,"&lt;"&amp;$G54,$G$6:$G$105,"&gt;"&amp;$F54,$I$6:$I$105,"&lt;="&amp;$J54,$J$6:$J$105,"&gt;="&amp;$I54)&gt;1,"CHECK PET",IF(SUMIFS($H$6:$H$105,$K$6:$K$105,"Active",$D$6:$D$105,$D54,$E$6:$E$105,$E54)&gt;Assumptions!$B$4,"CHECK DAY HOURS","OK"))))))))))</f>
        <v/>
      </c>
      <c r="N54" s="7">
        <f>IF($A54="","",IF($B54="","CHECK PET ID",IF(COUNTIF(Pets!$A$6:$A$105,$B54)=0,"PET NOT FOUND",IF(COUNTIF(Pets!$A$6:$A$105,$B54)&gt;1,"CHECK PET ID",IF(IFERROR(VLOOKUP($B54,Pets!$A$6:$D$105,4,FALSE),"")&lt;&gt;"Active","CHECK PET STATUS","OK")))))</f>
        <v/>
      </c>
    </row>
    <row r="55">
      <c r="A55" s="12" t="n"/>
      <c r="B55" s="12" t="n"/>
      <c r="C55" s="6">
        <f>IF($B55="","",IFERROR(VLOOKUP($B55,Pets!$A$6:$D$105,2,FALSE),"NOT FOUND"))</f>
        <v/>
      </c>
      <c r="D55" s="12" t="n"/>
      <c r="E55" s="12" t="n"/>
      <c r="F55" s="13" t="n"/>
      <c r="G55" s="13" t="n"/>
      <c r="H55" s="8">
        <f>IF(OR($F55="",$G55=""),"",IF($G55&lt;=$F55,"",($G55-$F55)*24))</f>
        <v/>
      </c>
      <c r="I55" s="21" t="n"/>
      <c r="J55" s="21" t="n"/>
      <c r="K55" s="12" t="n"/>
      <c r="L55" s="15" t="n"/>
      <c r="M55" s="6">
        <f>IF($A55="","",IF($K55&lt;&gt;"Active","NOT ACTIVE",IF(OR($B55="",$D55="",$E55="",$F55="",$G55="",$I55="",$J55=""),"CHECK REQUIRED FIELDS",IF(OR($G55&lt;=$F55,$J55&lt;$I55),"CHECK TIME OR DATES",IF(OR($H55&lt;Assumptions!$B$5,$H55&gt;Assumptions!$B$6),"CHECK DURATION",IF(COUNTIF($A$6:$A$105,$A55)&gt;1,"CHECK DUPLICATE ID",IF(AND(COUNTIFS($K$6:$K$105,"Active",$D$6:$D$105,$D55,$E$6:$E$105,$E55,$F$6:$F$105,"&lt;"&amp;$G55,$G$6:$G$105,"&gt;"&amp;$F55,$I$6:$I$105,"&lt;="&amp;$J55,$J$6:$J$105,"&gt;="&amp;$I55)&gt;1,COUNTIFS($K$6:$K$105,"Active",$B$6:$B$105,$B55,$E$6:$E$105,$E55,$F$6:$F$105,"&lt;"&amp;$G55,$G$6:$G$105,"&gt;"&amp;$F55,$I$6:$I$105,"&lt;="&amp;$J55,$J$6:$J$105,"&gt;="&amp;$I55)&gt;1),"CHECK WALKER + PET",IF(COUNTIFS($K$6:$K$105,"Active",$D$6:$D$105,$D55,$E$6:$E$105,$E55,$F$6:$F$105,"&lt;"&amp;$G55,$G$6:$G$105,"&gt;"&amp;$F55,$I$6:$I$105,"&lt;="&amp;$J55,$J$6:$J$105,"&gt;="&amp;$I55)&gt;1,"CHECK WALKER",IF(COUNTIFS($K$6:$K$105,"Active",$B$6:$B$105,$B55,$E$6:$E$105,$E55,$F$6:$F$105,"&lt;"&amp;$G55,$G$6:$G$105,"&gt;"&amp;$F55,$I$6:$I$105,"&lt;="&amp;$J55,$J$6:$J$105,"&gt;="&amp;$I55)&gt;1,"CHECK PET",IF(SUMIFS($H$6:$H$105,$K$6:$K$105,"Active",$D$6:$D$105,$D55,$E$6:$E$105,$E55)&gt;Assumptions!$B$4,"CHECK DAY HOURS","OK"))))))))))</f>
        <v/>
      </c>
      <c r="N55" s="6">
        <f>IF($A55="","",IF($B55="","CHECK PET ID",IF(COUNTIF(Pets!$A$6:$A$105,$B55)=0,"PET NOT FOUND",IF(COUNTIF(Pets!$A$6:$A$105,$B55)&gt;1,"CHECK PET ID",IF(IFERROR(VLOOKUP($B55,Pets!$A$6:$D$105,4,FALSE),"")&lt;&gt;"Active","CHECK PET STATUS","OK")))))</f>
        <v/>
      </c>
    </row>
    <row r="56">
      <c r="A56" s="12" t="n"/>
      <c r="B56" s="12" t="n"/>
      <c r="C56" s="7">
        <f>IF($B56="","",IFERROR(VLOOKUP($B56,Pets!$A$6:$D$105,2,FALSE),"NOT FOUND"))</f>
        <v/>
      </c>
      <c r="D56" s="12" t="n"/>
      <c r="E56" s="12" t="n"/>
      <c r="F56" s="13" t="n"/>
      <c r="G56" s="13" t="n"/>
      <c r="H56" s="9">
        <f>IF(OR($F56="",$G56=""),"",IF($G56&lt;=$F56,"",($G56-$F56)*24))</f>
        <v/>
      </c>
      <c r="I56" s="21" t="n"/>
      <c r="J56" s="21" t="n"/>
      <c r="K56" s="12" t="n"/>
      <c r="L56" s="15" t="n"/>
      <c r="M56" s="7">
        <f>IF($A56="","",IF($K56&lt;&gt;"Active","NOT ACTIVE",IF(OR($B56="",$D56="",$E56="",$F56="",$G56="",$I56="",$J56=""),"CHECK REQUIRED FIELDS",IF(OR($G56&lt;=$F56,$J56&lt;$I56),"CHECK TIME OR DATES",IF(OR($H56&lt;Assumptions!$B$5,$H56&gt;Assumptions!$B$6),"CHECK DURATION",IF(COUNTIF($A$6:$A$105,$A56)&gt;1,"CHECK DUPLICATE ID",IF(AND(COUNTIFS($K$6:$K$105,"Active",$D$6:$D$105,$D56,$E$6:$E$105,$E56,$F$6:$F$105,"&lt;"&amp;$G56,$G$6:$G$105,"&gt;"&amp;$F56,$I$6:$I$105,"&lt;="&amp;$J56,$J$6:$J$105,"&gt;="&amp;$I56)&gt;1,COUNTIFS($K$6:$K$105,"Active",$B$6:$B$105,$B56,$E$6:$E$105,$E56,$F$6:$F$105,"&lt;"&amp;$G56,$G$6:$G$105,"&gt;"&amp;$F56,$I$6:$I$105,"&lt;="&amp;$J56,$J$6:$J$105,"&gt;="&amp;$I56)&gt;1),"CHECK WALKER + PET",IF(COUNTIFS($K$6:$K$105,"Active",$D$6:$D$105,$D56,$E$6:$E$105,$E56,$F$6:$F$105,"&lt;"&amp;$G56,$G$6:$G$105,"&gt;"&amp;$F56,$I$6:$I$105,"&lt;="&amp;$J56,$J$6:$J$105,"&gt;="&amp;$I56)&gt;1,"CHECK WALKER",IF(COUNTIFS($K$6:$K$105,"Active",$B$6:$B$105,$B56,$E$6:$E$105,$E56,$F$6:$F$105,"&lt;"&amp;$G56,$G$6:$G$105,"&gt;"&amp;$F56,$I$6:$I$105,"&lt;="&amp;$J56,$J$6:$J$105,"&gt;="&amp;$I56)&gt;1,"CHECK PET",IF(SUMIFS($H$6:$H$105,$K$6:$K$105,"Active",$D$6:$D$105,$D56,$E$6:$E$105,$E56)&gt;Assumptions!$B$4,"CHECK DAY HOURS","OK"))))))))))</f>
        <v/>
      </c>
      <c r="N56" s="7">
        <f>IF($A56="","",IF($B56="","CHECK PET ID",IF(COUNTIF(Pets!$A$6:$A$105,$B56)=0,"PET NOT FOUND",IF(COUNTIF(Pets!$A$6:$A$105,$B56)&gt;1,"CHECK PET ID",IF(IFERROR(VLOOKUP($B56,Pets!$A$6:$D$105,4,FALSE),"")&lt;&gt;"Active","CHECK PET STATUS","OK")))))</f>
        <v/>
      </c>
    </row>
    <row r="57">
      <c r="A57" s="12" t="n"/>
      <c r="B57" s="12" t="n"/>
      <c r="C57" s="6">
        <f>IF($B57="","",IFERROR(VLOOKUP($B57,Pets!$A$6:$D$105,2,FALSE),"NOT FOUND"))</f>
        <v/>
      </c>
      <c r="D57" s="12" t="n"/>
      <c r="E57" s="12" t="n"/>
      <c r="F57" s="13" t="n"/>
      <c r="G57" s="13" t="n"/>
      <c r="H57" s="8">
        <f>IF(OR($F57="",$G57=""),"",IF($G57&lt;=$F57,"",($G57-$F57)*24))</f>
        <v/>
      </c>
      <c r="I57" s="21" t="n"/>
      <c r="J57" s="21" t="n"/>
      <c r="K57" s="12" t="n"/>
      <c r="L57" s="15" t="n"/>
      <c r="M57" s="6">
        <f>IF($A57="","",IF($K57&lt;&gt;"Active","NOT ACTIVE",IF(OR($B57="",$D57="",$E57="",$F57="",$G57="",$I57="",$J57=""),"CHECK REQUIRED FIELDS",IF(OR($G57&lt;=$F57,$J57&lt;$I57),"CHECK TIME OR DATES",IF(OR($H57&lt;Assumptions!$B$5,$H57&gt;Assumptions!$B$6),"CHECK DURATION",IF(COUNTIF($A$6:$A$105,$A57)&gt;1,"CHECK DUPLICATE ID",IF(AND(COUNTIFS($K$6:$K$105,"Active",$D$6:$D$105,$D57,$E$6:$E$105,$E57,$F$6:$F$105,"&lt;"&amp;$G57,$G$6:$G$105,"&gt;"&amp;$F57,$I$6:$I$105,"&lt;="&amp;$J57,$J$6:$J$105,"&gt;="&amp;$I57)&gt;1,COUNTIFS($K$6:$K$105,"Active",$B$6:$B$105,$B57,$E$6:$E$105,$E57,$F$6:$F$105,"&lt;"&amp;$G57,$G$6:$G$105,"&gt;"&amp;$F57,$I$6:$I$105,"&lt;="&amp;$J57,$J$6:$J$105,"&gt;="&amp;$I57)&gt;1),"CHECK WALKER + PET",IF(COUNTIFS($K$6:$K$105,"Active",$D$6:$D$105,$D57,$E$6:$E$105,$E57,$F$6:$F$105,"&lt;"&amp;$G57,$G$6:$G$105,"&gt;"&amp;$F57,$I$6:$I$105,"&lt;="&amp;$J57,$J$6:$J$105,"&gt;="&amp;$I57)&gt;1,"CHECK WALKER",IF(COUNTIFS($K$6:$K$105,"Active",$B$6:$B$105,$B57,$E$6:$E$105,$E57,$F$6:$F$105,"&lt;"&amp;$G57,$G$6:$G$105,"&gt;"&amp;$F57,$I$6:$I$105,"&lt;="&amp;$J57,$J$6:$J$105,"&gt;="&amp;$I57)&gt;1,"CHECK PET",IF(SUMIFS($H$6:$H$105,$K$6:$K$105,"Active",$D$6:$D$105,$D57,$E$6:$E$105,$E57)&gt;Assumptions!$B$4,"CHECK DAY HOURS","OK"))))))))))</f>
        <v/>
      </c>
      <c r="N57" s="6">
        <f>IF($A57="","",IF($B57="","CHECK PET ID",IF(COUNTIF(Pets!$A$6:$A$105,$B57)=0,"PET NOT FOUND",IF(COUNTIF(Pets!$A$6:$A$105,$B57)&gt;1,"CHECK PET ID",IF(IFERROR(VLOOKUP($B57,Pets!$A$6:$D$105,4,FALSE),"")&lt;&gt;"Active","CHECK PET STATUS","OK")))))</f>
        <v/>
      </c>
    </row>
    <row r="58">
      <c r="A58" s="12" t="n"/>
      <c r="B58" s="12" t="n"/>
      <c r="C58" s="7">
        <f>IF($B58="","",IFERROR(VLOOKUP($B58,Pets!$A$6:$D$105,2,FALSE),"NOT FOUND"))</f>
        <v/>
      </c>
      <c r="D58" s="12" t="n"/>
      <c r="E58" s="12" t="n"/>
      <c r="F58" s="13" t="n"/>
      <c r="G58" s="13" t="n"/>
      <c r="H58" s="9">
        <f>IF(OR($F58="",$G58=""),"",IF($G58&lt;=$F58,"",($G58-$F58)*24))</f>
        <v/>
      </c>
      <c r="I58" s="21" t="n"/>
      <c r="J58" s="21" t="n"/>
      <c r="K58" s="12" t="n"/>
      <c r="L58" s="15" t="n"/>
      <c r="M58" s="7">
        <f>IF($A58="","",IF($K58&lt;&gt;"Active","NOT ACTIVE",IF(OR($B58="",$D58="",$E58="",$F58="",$G58="",$I58="",$J58=""),"CHECK REQUIRED FIELDS",IF(OR($G58&lt;=$F58,$J58&lt;$I58),"CHECK TIME OR DATES",IF(OR($H58&lt;Assumptions!$B$5,$H58&gt;Assumptions!$B$6),"CHECK DURATION",IF(COUNTIF($A$6:$A$105,$A58)&gt;1,"CHECK DUPLICATE ID",IF(AND(COUNTIFS($K$6:$K$105,"Active",$D$6:$D$105,$D58,$E$6:$E$105,$E58,$F$6:$F$105,"&lt;"&amp;$G58,$G$6:$G$105,"&gt;"&amp;$F58,$I$6:$I$105,"&lt;="&amp;$J58,$J$6:$J$105,"&gt;="&amp;$I58)&gt;1,COUNTIFS($K$6:$K$105,"Active",$B$6:$B$105,$B58,$E$6:$E$105,$E58,$F$6:$F$105,"&lt;"&amp;$G58,$G$6:$G$105,"&gt;"&amp;$F58,$I$6:$I$105,"&lt;="&amp;$J58,$J$6:$J$105,"&gt;="&amp;$I58)&gt;1),"CHECK WALKER + PET",IF(COUNTIFS($K$6:$K$105,"Active",$D$6:$D$105,$D58,$E$6:$E$105,$E58,$F$6:$F$105,"&lt;"&amp;$G58,$G$6:$G$105,"&gt;"&amp;$F58,$I$6:$I$105,"&lt;="&amp;$J58,$J$6:$J$105,"&gt;="&amp;$I58)&gt;1,"CHECK WALKER",IF(COUNTIFS($K$6:$K$105,"Active",$B$6:$B$105,$B58,$E$6:$E$105,$E58,$F$6:$F$105,"&lt;"&amp;$G58,$G$6:$G$105,"&gt;"&amp;$F58,$I$6:$I$105,"&lt;="&amp;$J58,$J$6:$J$105,"&gt;="&amp;$I58)&gt;1,"CHECK PET",IF(SUMIFS($H$6:$H$105,$K$6:$K$105,"Active",$D$6:$D$105,$D58,$E$6:$E$105,$E58)&gt;Assumptions!$B$4,"CHECK DAY HOURS","OK"))))))))))</f>
        <v/>
      </c>
      <c r="N58" s="7">
        <f>IF($A58="","",IF($B58="","CHECK PET ID",IF(COUNTIF(Pets!$A$6:$A$105,$B58)=0,"PET NOT FOUND",IF(COUNTIF(Pets!$A$6:$A$105,$B58)&gt;1,"CHECK PET ID",IF(IFERROR(VLOOKUP($B58,Pets!$A$6:$D$105,4,FALSE),"")&lt;&gt;"Active","CHECK PET STATUS","OK")))))</f>
        <v/>
      </c>
    </row>
    <row r="59">
      <c r="A59" s="12" t="n"/>
      <c r="B59" s="12" t="n"/>
      <c r="C59" s="6">
        <f>IF($B59="","",IFERROR(VLOOKUP($B59,Pets!$A$6:$D$105,2,FALSE),"NOT FOUND"))</f>
        <v/>
      </c>
      <c r="D59" s="12" t="n"/>
      <c r="E59" s="12" t="n"/>
      <c r="F59" s="13" t="n"/>
      <c r="G59" s="13" t="n"/>
      <c r="H59" s="8">
        <f>IF(OR($F59="",$G59=""),"",IF($G59&lt;=$F59,"",($G59-$F59)*24))</f>
        <v/>
      </c>
      <c r="I59" s="21" t="n"/>
      <c r="J59" s="21" t="n"/>
      <c r="K59" s="12" t="n"/>
      <c r="L59" s="15" t="n"/>
      <c r="M59" s="6">
        <f>IF($A59="","",IF($K59&lt;&gt;"Active","NOT ACTIVE",IF(OR($B59="",$D59="",$E59="",$F59="",$G59="",$I59="",$J59=""),"CHECK REQUIRED FIELDS",IF(OR($G59&lt;=$F59,$J59&lt;$I59),"CHECK TIME OR DATES",IF(OR($H59&lt;Assumptions!$B$5,$H59&gt;Assumptions!$B$6),"CHECK DURATION",IF(COUNTIF($A$6:$A$105,$A59)&gt;1,"CHECK DUPLICATE ID",IF(AND(COUNTIFS($K$6:$K$105,"Active",$D$6:$D$105,$D59,$E$6:$E$105,$E59,$F$6:$F$105,"&lt;"&amp;$G59,$G$6:$G$105,"&gt;"&amp;$F59,$I$6:$I$105,"&lt;="&amp;$J59,$J$6:$J$105,"&gt;="&amp;$I59)&gt;1,COUNTIFS($K$6:$K$105,"Active",$B$6:$B$105,$B59,$E$6:$E$105,$E59,$F$6:$F$105,"&lt;"&amp;$G59,$G$6:$G$105,"&gt;"&amp;$F59,$I$6:$I$105,"&lt;="&amp;$J59,$J$6:$J$105,"&gt;="&amp;$I59)&gt;1),"CHECK WALKER + PET",IF(COUNTIFS($K$6:$K$105,"Active",$D$6:$D$105,$D59,$E$6:$E$105,$E59,$F$6:$F$105,"&lt;"&amp;$G59,$G$6:$G$105,"&gt;"&amp;$F59,$I$6:$I$105,"&lt;="&amp;$J59,$J$6:$J$105,"&gt;="&amp;$I59)&gt;1,"CHECK WALKER",IF(COUNTIFS($K$6:$K$105,"Active",$B$6:$B$105,$B59,$E$6:$E$105,$E59,$F$6:$F$105,"&lt;"&amp;$G59,$G$6:$G$105,"&gt;"&amp;$F59,$I$6:$I$105,"&lt;="&amp;$J59,$J$6:$J$105,"&gt;="&amp;$I59)&gt;1,"CHECK PET",IF(SUMIFS($H$6:$H$105,$K$6:$K$105,"Active",$D$6:$D$105,$D59,$E$6:$E$105,$E59)&gt;Assumptions!$B$4,"CHECK DAY HOURS","OK"))))))))))</f>
        <v/>
      </c>
      <c r="N59" s="6">
        <f>IF($A59="","",IF($B59="","CHECK PET ID",IF(COUNTIF(Pets!$A$6:$A$105,$B59)=0,"PET NOT FOUND",IF(COUNTIF(Pets!$A$6:$A$105,$B59)&gt;1,"CHECK PET ID",IF(IFERROR(VLOOKUP($B59,Pets!$A$6:$D$105,4,FALSE),"")&lt;&gt;"Active","CHECK PET STATUS","OK")))))</f>
        <v/>
      </c>
    </row>
    <row r="60">
      <c r="A60" s="12" t="n"/>
      <c r="B60" s="12" t="n"/>
      <c r="C60" s="7">
        <f>IF($B60="","",IFERROR(VLOOKUP($B60,Pets!$A$6:$D$105,2,FALSE),"NOT FOUND"))</f>
        <v/>
      </c>
      <c r="D60" s="12" t="n"/>
      <c r="E60" s="12" t="n"/>
      <c r="F60" s="13" t="n"/>
      <c r="G60" s="13" t="n"/>
      <c r="H60" s="9">
        <f>IF(OR($F60="",$G60=""),"",IF($G60&lt;=$F60,"",($G60-$F60)*24))</f>
        <v/>
      </c>
      <c r="I60" s="21" t="n"/>
      <c r="J60" s="21" t="n"/>
      <c r="K60" s="12" t="n"/>
      <c r="L60" s="15" t="n"/>
      <c r="M60" s="7">
        <f>IF($A60="","",IF($K60&lt;&gt;"Active","NOT ACTIVE",IF(OR($B60="",$D60="",$E60="",$F60="",$G60="",$I60="",$J60=""),"CHECK REQUIRED FIELDS",IF(OR($G60&lt;=$F60,$J60&lt;$I60),"CHECK TIME OR DATES",IF(OR($H60&lt;Assumptions!$B$5,$H60&gt;Assumptions!$B$6),"CHECK DURATION",IF(COUNTIF($A$6:$A$105,$A60)&gt;1,"CHECK DUPLICATE ID",IF(AND(COUNTIFS($K$6:$K$105,"Active",$D$6:$D$105,$D60,$E$6:$E$105,$E60,$F$6:$F$105,"&lt;"&amp;$G60,$G$6:$G$105,"&gt;"&amp;$F60,$I$6:$I$105,"&lt;="&amp;$J60,$J$6:$J$105,"&gt;="&amp;$I60)&gt;1,COUNTIFS($K$6:$K$105,"Active",$B$6:$B$105,$B60,$E$6:$E$105,$E60,$F$6:$F$105,"&lt;"&amp;$G60,$G$6:$G$105,"&gt;"&amp;$F60,$I$6:$I$105,"&lt;="&amp;$J60,$J$6:$J$105,"&gt;="&amp;$I60)&gt;1),"CHECK WALKER + PET",IF(COUNTIFS($K$6:$K$105,"Active",$D$6:$D$105,$D60,$E$6:$E$105,$E60,$F$6:$F$105,"&lt;"&amp;$G60,$G$6:$G$105,"&gt;"&amp;$F60,$I$6:$I$105,"&lt;="&amp;$J60,$J$6:$J$105,"&gt;="&amp;$I60)&gt;1,"CHECK WALKER",IF(COUNTIFS($K$6:$K$105,"Active",$B$6:$B$105,$B60,$E$6:$E$105,$E60,$F$6:$F$105,"&lt;"&amp;$G60,$G$6:$G$105,"&gt;"&amp;$F60,$I$6:$I$105,"&lt;="&amp;$J60,$J$6:$J$105,"&gt;="&amp;$I60)&gt;1,"CHECK PET",IF(SUMIFS($H$6:$H$105,$K$6:$K$105,"Active",$D$6:$D$105,$D60,$E$6:$E$105,$E60)&gt;Assumptions!$B$4,"CHECK DAY HOURS","OK"))))))))))</f>
        <v/>
      </c>
      <c r="N60" s="7">
        <f>IF($A60="","",IF($B60="","CHECK PET ID",IF(COUNTIF(Pets!$A$6:$A$105,$B60)=0,"PET NOT FOUND",IF(COUNTIF(Pets!$A$6:$A$105,$B60)&gt;1,"CHECK PET ID",IF(IFERROR(VLOOKUP($B60,Pets!$A$6:$D$105,4,FALSE),"")&lt;&gt;"Active","CHECK PET STATUS","OK")))))</f>
        <v/>
      </c>
    </row>
    <row r="61">
      <c r="A61" s="12" t="n"/>
      <c r="B61" s="12" t="n"/>
      <c r="C61" s="6">
        <f>IF($B61="","",IFERROR(VLOOKUP($B61,Pets!$A$6:$D$105,2,FALSE),"NOT FOUND"))</f>
        <v/>
      </c>
      <c r="D61" s="12" t="n"/>
      <c r="E61" s="12" t="n"/>
      <c r="F61" s="13" t="n"/>
      <c r="G61" s="13" t="n"/>
      <c r="H61" s="8">
        <f>IF(OR($F61="",$G61=""),"",IF($G61&lt;=$F61,"",($G61-$F61)*24))</f>
        <v/>
      </c>
      <c r="I61" s="21" t="n"/>
      <c r="J61" s="21" t="n"/>
      <c r="K61" s="12" t="n"/>
      <c r="L61" s="15" t="n"/>
      <c r="M61" s="6">
        <f>IF($A61="","",IF($K61&lt;&gt;"Active","NOT ACTIVE",IF(OR($B61="",$D61="",$E61="",$F61="",$G61="",$I61="",$J61=""),"CHECK REQUIRED FIELDS",IF(OR($G61&lt;=$F61,$J61&lt;$I61),"CHECK TIME OR DATES",IF(OR($H61&lt;Assumptions!$B$5,$H61&gt;Assumptions!$B$6),"CHECK DURATION",IF(COUNTIF($A$6:$A$105,$A61)&gt;1,"CHECK DUPLICATE ID",IF(AND(COUNTIFS($K$6:$K$105,"Active",$D$6:$D$105,$D61,$E$6:$E$105,$E61,$F$6:$F$105,"&lt;"&amp;$G61,$G$6:$G$105,"&gt;"&amp;$F61,$I$6:$I$105,"&lt;="&amp;$J61,$J$6:$J$105,"&gt;="&amp;$I61)&gt;1,COUNTIFS($K$6:$K$105,"Active",$B$6:$B$105,$B61,$E$6:$E$105,$E61,$F$6:$F$105,"&lt;"&amp;$G61,$G$6:$G$105,"&gt;"&amp;$F61,$I$6:$I$105,"&lt;="&amp;$J61,$J$6:$J$105,"&gt;="&amp;$I61)&gt;1),"CHECK WALKER + PET",IF(COUNTIFS($K$6:$K$105,"Active",$D$6:$D$105,$D61,$E$6:$E$105,$E61,$F$6:$F$105,"&lt;"&amp;$G61,$G$6:$G$105,"&gt;"&amp;$F61,$I$6:$I$105,"&lt;="&amp;$J61,$J$6:$J$105,"&gt;="&amp;$I61)&gt;1,"CHECK WALKER",IF(COUNTIFS($K$6:$K$105,"Active",$B$6:$B$105,$B61,$E$6:$E$105,$E61,$F$6:$F$105,"&lt;"&amp;$G61,$G$6:$G$105,"&gt;"&amp;$F61,$I$6:$I$105,"&lt;="&amp;$J61,$J$6:$J$105,"&gt;="&amp;$I61)&gt;1,"CHECK PET",IF(SUMIFS($H$6:$H$105,$K$6:$K$105,"Active",$D$6:$D$105,$D61,$E$6:$E$105,$E61)&gt;Assumptions!$B$4,"CHECK DAY HOURS","OK"))))))))))</f>
        <v/>
      </c>
      <c r="N61" s="6">
        <f>IF($A61="","",IF($B61="","CHECK PET ID",IF(COUNTIF(Pets!$A$6:$A$105,$B61)=0,"PET NOT FOUND",IF(COUNTIF(Pets!$A$6:$A$105,$B61)&gt;1,"CHECK PET ID",IF(IFERROR(VLOOKUP($B61,Pets!$A$6:$D$105,4,FALSE),"")&lt;&gt;"Active","CHECK PET STATUS","OK")))))</f>
        <v/>
      </c>
    </row>
    <row r="62">
      <c r="A62" s="12" t="n"/>
      <c r="B62" s="12" t="n"/>
      <c r="C62" s="7">
        <f>IF($B62="","",IFERROR(VLOOKUP($B62,Pets!$A$6:$D$105,2,FALSE),"NOT FOUND"))</f>
        <v/>
      </c>
      <c r="D62" s="12" t="n"/>
      <c r="E62" s="12" t="n"/>
      <c r="F62" s="13" t="n"/>
      <c r="G62" s="13" t="n"/>
      <c r="H62" s="9">
        <f>IF(OR($F62="",$G62=""),"",IF($G62&lt;=$F62,"",($G62-$F62)*24))</f>
        <v/>
      </c>
      <c r="I62" s="21" t="n"/>
      <c r="J62" s="21" t="n"/>
      <c r="K62" s="12" t="n"/>
      <c r="L62" s="15" t="n"/>
      <c r="M62" s="7">
        <f>IF($A62="","",IF($K62&lt;&gt;"Active","NOT ACTIVE",IF(OR($B62="",$D62="",$E62="",$F62="",$G62="",$I62="",$J62=""),"CHECK REQUIRED FIELDS",IF(OR($G62&lt;=$F62,$J62&lt;$I62),"CHECK TIME OR DATES",IF(OR($H62&lt;Assumptions!$B$5,$H62&gt;Assumptions!$B$6),"CHECK DURATION",IF(COUNTIF($A$6:$A$105,$A62)&gt;1,"CHECK DUPLICATE ID",IF(AND(COUNTIFS($K$6:$K$105,"Active",$D$6:$D$105,$D62,$E$6:$E$105,$E62,$F$6:$F$105,"&lt;"&amp;$G62,$G$6:$G$105,"&gt;"&amp;$F62,$I$6:$I$105,"&lt;="&amp;$J62,$J$6:$J$105,"&gt;="&amp;$I62)&gt;1,COUNTIFS($K$6:$K$105,"Active",$B$6:$B$105,$B62,$E$6:$E$105,$E62,$F$6:$F$105,"&lt;"&amp;$G62,$G$6:$G$105,"&gt;"&amp;$F62,$I$6:$I$105,"&lt;="&amp;$J62,$J$6:$J$105,"&gt;="&amp;$I62)&gt;1),"CHECK WALKER + PET",IF(COUNTIFS($K$6:$K$105,"Active",$D$6:$D$105,$D62,$E$6:$E$105,$E62,$F$6:$F$105,"&lt;"&amp;$G62,$G$6:$G$105,"&gt;"&amp;$F62,$I$6:$I$105,"&lt;="&amp;$J62,$J$6:$J$105,"&gt;="&amp;$I62)&gt;1,"CHECK WALKER",IF(COUNTIFS($K$6:$K$105,"Active",$B$6:$B$105,$B62,$E$6:$E$105,$E62,$F$6:$F$105,"&lt;"&amp;$G62,$G$6:$G$105,"&gt;"&amp;$F62,$I$6:$I$105,"&lt;="&amp;$J62,$J$6:$J$105,"&gt;="&amp;$I62)&gt;1,"CHECK PET",IF(SUMIFS($H$6:$H$105,$K$6:$K$105,"Active",$D$6:$D$105,$D62,$E$6:$E$105,$E62)&gt;Assumptions!$B$4,"CHECK DAY HOURS","OK"))))))))))</f>
        <v/>
      </c>
      <c r="N62" s="7">
        <f>IF($A62="","",IF($B62="","CHECK PET ID",IF(COUNTIF(Pets!$A$6:$A$105,$B62)=0,"PET NOT FOUND",IF(COUNTIF(Pets!$A$6:$A$105,$B62)&gt;1,"CHECK PET ID",IF(IFERROR(VLOOKUP($B62,Pets!$A$6:$D$105,4,FALSE),"")&lt;&gt;"Active","CHECK PET STATUS","OK")))))</f>
        <v/>
      </c>
    </row>
    <row r="63">
      <c r="A63" s="12" t="n"/>
      <c r="B63" s="12" t="n"/>
      <c r="C63" s="6">
        <f>IF($B63="","",IFERROR(VLOOKUP($B63,Pets!$A$6:$D$105,2,FALSE),"NOT FOUND"))</f>
        <v/>
      </c>
      <c r="D63" s="12" t="n"/>
      <c r="E63" s="12" t="n"/>
      <c r="F63" s="13" t="n"/>
      <c r="G63" s="13" t="n"/>
      <c r="H63" s="8">
        <f>IF(OR($F63="",$G63=""),"",IF($G63&lt;=$F63,"",($G63-$F63)*24))</f>
        <v/>
      </c>
      <c r="I63" s="21" t="n"/>
      <c r="J63" s="21" t="n"/>
      <c r="K63" s="12" t="n"/>
      <c r="L63" s="15" t="n"/>
      <c r="M63" s="6">
        <f>IF($A63="","",IF($K63&lt;&gt;"Active","NOT ACTIVE",IF(OR($B63="",$D63="",$E63="",$F63="",$G63="",$I63="",$J63=""),"CHECK REQUIRED FIELDS",IF(OR($G63&lt;=$F63,$J63&lt;$I63),"CHECK TIME OR DATES",IF(OR($H63&lt;Assumptions!$B$5,$H63&gt;Assumptions!$B$6),"CHECK DURATION",IF(COUNTIF($A$6:$A$105,$A63)&gt;1,"CHECK DUPLICATE ID",IF(AND(COUNTIFS($K$6:$K$105,"Active",$D$6:$D$105,$D63,$E$6:$E$105,$E63,$F$6:$F$105,"&lt;"&amp;$G63,$G$6:$G$105,"&gt;"&amp;$F63,$I$6:$I$105,"&lt;="&amp;$J63,$J$6:$J$105,"&gt;="&amp;$I63)&gt;1,COUNTIFS($K$6:$K$105,"Active",$B$6:$B$105,$B63,$E$6:$E$105,$E63,$F$6:$F$105,"&lt;"&amp;$G63,$G$6:$G$105,"&gt;"&amp;$F63,$I$6:$I$105,"&lt;="&amp;$J63,$J$6:$J$105,"&gt;="&amp;$I63)&gt;1),"CHECK WALKER + PET",IF(COUNTIFS($K$6:$K$105,"Active",$D$6:$D$105,$D63,$E$6:$E$105,$E63,$F$6:$F$105,"&lt;"&amp;$G63,$G$6:$G$105,"&gt;"&amp;$F63,$I$6:$I$105,"&lt;="&amp;$J63,$J$6:$J$105,"&gt;="&amp;$I63)&gt;1,"CHECK WALKER",IF(COUNTIFS($K$6:$K$105,"Active",$B$6:$B$105,$B63,$E$6:$E$105,$E63,$F$6:$F$105,"&lt;"&amp;$G63,$G$6:$G$105,"&gt;"&amp;$F63,$I$6:$I$105,"&lt;="&amp;$J63,$J$6:$J$105,"&gt;="&amp;$I63)&gt;1,"CHECK PET",IF(SUMIFS($H$6:$H$105,$K$6:$K$105,"Active",$D$6:$D$105,$D63,$E$6:$E$105,$E63)&gt;Assumptions!$B$4,"CHECK DAY HOURS","OK"))))))))))</f>
        <v/>
      </c>
      <c r="N63" s="6">
        <f>IF($A63="","",IF($B63="","CHECK PET ID",IF(COUNTIF(Pets!$A$6:$A$105,$B63)=0,"PET NOT FOUND",IF(COUNTIF(Pets!$A$6:$A$105,$B63)&gt;1,"CHECK PET ID",IF(IFERROR(VLOOKUP($B63,Pets!$A$6:$D$105,4,FALSE),"")&lt;&gt;"Active","CHECK PET STATUS","OK")))))</f>
        <v/>
      </c>
    </row>
    <row r="64">
      <c r="A64" s="12" t="n"/>
      <c r="B64" s="12" t="n"/>
      <c r="C64" s="7">
        <f>IF($B64="","",IFERROR(VLOOKUP($B64,Pets!$A$6:$D$105,2,FALSE),"NOT FOUND"))</f>
        <v/>
      </c>
      <c r="D64" s="12" t="n"/>
      <c r="E64" s="12" t="n"/>
      <c r="F64" s="13" t="n"/>
      <c r="G64" s="13" t="n"/>
      <c r="H64" s="9">
        <f>IF(OR($F64="",$G64=""),"",IF($G64&lt;=$F64,"",($G64-$F64)*24))</f>
        <v/>
      </c>
      <c r="I64" s="21" t="n"/>
      <c r="J64" s="21" t="n"/>
      <c r="K64" s="12" t="n"/>
      <c r="L64" s="15" t="n"/>
      <c r="M64" s="7">
        <f>IF($A64="","",IF($K64&lt;&gt;"Active","NOT ACTIVE",IF(OR($B64="",$D64="",$E64="",$F64="",$G64="",$I64="",$J64=""),"CHECK REQUIRED FIELDS",IF(OR($G64&lt;=$F64,$J64&lt;$I64),"CHECK TIME OR DATES",IF(OR($H64&lt;Assumptions!$B$5,$H64&gt;Assumptions!$B$6),"CHECK DURATION",IF(COUNTIF($A$6:$A$105,$A64)&gt;1,"CHECK DUPLICATE ID",IF(AND(COUNTIFS($K$6:$K$105,"Active",$D$6:$D$105,$D64,$E$6:$E$105,$E64,$F$6:$F$105,"&lt;"&amp;$G64,$G$6:$G$105,"&gt;"&amp;$F64,$I$6:$I$105,"&lt;="&amp;$J64,$J$6:$J$105,"&gt;="&amp;$I64)&gt;1,COUNTIFS($K$6:$K$105,"Active",$B$6:$B$105,$B64,$E$6:$E$105,$E64,$F$6:$F$105,"&lt;"&amp;$G64,$G$6:$G$105,"&gt;"&amp;$F64,$I$6:$I$105,"&lt;="&amp;$J64,$J$6:$J$105,"&gt;="&amp;$I64)&gt;1),"CHECK WALKER + PET",IF(COUNTIFS($K$6:$K$105,"Active",$D$6:$D$105,$D64,$E$6:$E$105,$E64,$F$6:$F$105,"&lt;"&amp;$G64,$G$6:$G$105,"&gt;"&amp;$F64,$I$6:$I$105,"&lt;="&amp;$J64,$J$6:$J$105,"&gt;="&amp;$I64)&gt;1,"CHECK WALKER",IF(COUNTIFS($K$6:$K$105,"Active",$B$6:$B$105,$B64,$E$6:$E$105,$E64,$F$6:$F$105,"&lt;"&amp;$G64,$G$6:$G$105,"&gt;"&amp;$F64,$I$6:$I$105,"&lt;="&amp;$J64,$J$6:$J$105,"&gt;="&amp;$I64)&gt;1,"CHECK PET",IF(SUMIFS($H$6:$H$105,$K$6:$K$105,"Active",$D$6:$D$105,$D64,$E$6:$E$105,$E64)&gt;Assumptions!$B$4,"CHECK DAY HOURS","OK"))))))))))</f>
        <v/>
      </c>
      <c r="N64" s="7">
        <f>IF($A64="","",IF($B64="","CHECK PET ID",IF(COUNTIF(Pets!$A$6:$A$105,$B64)=0,"PET NOT FOUND",IF(COUNTIF(Pets!$A$6:$A$105,$B64)&gt;1,"CHECK PET ID",IF(IFERROR(VLOOKUP($B64,Pets!$A$6:$D$105,4,FALSE),"")&lt;&gt;"Active","CHECK PET STATUS","OK")))))</f>
        <v/>
      </c>
    </row>
    <row r="65">
      <c r="A65" s="12" t="n"/>
      <c r="B65" s="12" t="n"/>
      <c r="C65" s="6">
        <f>IF($B65="","",IFERROR(VLOOKUP($B65,Pets!$A$6:$D$105,2,FALSE),"NOT FOUND"))</f>
        <v/>
      </c>
      <c r="D65" s="12" t="n"/>
      <c r="E65" s="12" t="n"/>
      <c r="F65" s="13" t="n"/>
      <c r="G65" s="13" t="n"/>
      <c r="H65" s="8">
        <f>IF(OR($F65="",$G65=""),"",IF($G65&lt;=$F65,"",($G65-$F65)*24))</f>
        <v/>
      </c>
      <c r="I65" s="21" t="n"/>
      <c r="J65" s="21" t="n"/>
      <c r="K65" s="12" t="n"/>
      <c r="L65" s="15" t="n"/>
      <c r="M65" s="6">
        <f>IF($A65="","",IF($K65&lt;&gt;"Active","NOT ACTIVE",IF(OR($B65="",$D65="",$E65="",$F65="",$G65="",$I65="",$J65=""),"CHECK REQUIRED FIELDS",IF(OR($G65&lt;=$F65,$J65&lt;$I65),"CHECK TIME OR DATES",IF(OR($H65&lt;Assumptions!$B$5,$H65&gt;Assumptions!$B$6),"CHECK DURATION",IF(COUNTIF($A$6:$A$105,$A65)&gt;1,"CHECK DUPLICATE ID",IF(AND(COUNTIFS($K$6:$K$105,"Active",$D$6:$D$105,$D65,$E$6:$E$105,$E65,$F$6:$F$105,"&lt;"&amp;$G65,$G$6:$G$105,"&gt;"&amp;$F65,$I$6:$I$105,"&lt;="&amp;$J65,$J$6:$J$105,"&gt;="&amp;$I65)&gt;1,COUNTIFS($K$6:$K$105,"Active",$B$6:$B$105,$B65,$E$6:$E$105,$E65,$F$6:$F$105,"&lt;"&amp;$G65,$G$6:$G$105,"&gt;"&amp;$F65,$I$6:$I$105,"&lt;="&amp;$J65,$J$6:$J$105,"&gt;="&amp;$I65)&gt;1),"CHECK WALKER + PET",IF(COUNTIFS($K$6:$K$105,"Active",$D$6:$D$105,$D65,$E$6:$E$105,$E65,$F$6:$F$105,"&lt;"&amp;$G65,$G$6:$G$105,"&gt;"&amp;$F65,$I$6:$I$105,"&lt;="&amp;$J65,$J$6:$J$105,"&gt;="&amp;$I65)&gt;1,"CHECK WALKER",IF(COUNTIFS($K$6:$K$105,"Active",$B$6:$B$105,$B65,$E$6:$E$105,$E65,$F$6:$F$105,"&lt;"&amp;$G65,$G$6:$G$105,"&gt;"&amp;$F65,$I$6:$I$105,"&lt;="&amp;$J65,$J$6:$J$105,"&gt;="&amp;$I65)&gt;1,"CHECK PET",IF(SUMIFS($H$6:$H$105,$K$6:$K$105,"Active",$D$6:$D$105,$D65,$E$6:$E$105,$E65)&gt;Assumptions!$B$4,"CHECK DAY HOURS","OK"))))))))))</f>
        <v/>
      </c>
      <c r="N65" s="6">
        <f>IF($A65="","",IF($B65="","CHECK PET ID",IF(COUNTIF(Pets!$A$6:$A$105,$B65)=0,"PET NOT FOUND",IF(COUNTIF(Pets!$A$6:$A$105,$B65)&gt;1,"CHECK PET ID",IF(IFERROR(VLOOKUP($B65,Pets!$A$6:$D$105,4,FALSE),"")&lt;&gt;"Active","CHECK PET STATUS","OK")))))</f>
        <v/>
      </c>
    </row>
    <row r="66">
      <c r="A66" s="12" t="n"/>
      <c r="B66" s="12" t="n"/>
      <c r="C66" s="7">
        <f>IF($B66="","",IFERROR(VLOOKUP($B66,Pets!$A$6:$D$105,2,FALSE),"NOT FOUND"))</f>
        <v/>
      </c>
      <c r="D66" s="12" t="n"/>
      <c r="E66" s="12" t="n"/>
      <c r="F66" s="13" t="n"/>
      <c r="G66" s="13" t="n"/>
      <c r="H66" s="9">
        <f>IF(OR($F66="",$G66=""),"",IF($G66&lt;=$F66,"",($G66-$F66)*24))</f>
        <v/>
      </c>
      <c r="I66" s="21" t="n"/>
      <c r="J66" s="21" t="n"/>
      <c r="K66" s="12" t="n"/>
      <c r="L66" s="15" t="n"/>
      <c r="M66" s="7">
        <f>IF($A66="","",IF($K66&lt;&gt;"Active","NOT ACTIVE",IF(OR($B66="",$D66="",$E66="",$F66="",$G66="",$I66="",$J66=""),"CHECK REQUIRED FIELDS",IF(OR($G66&lt;=$F66,$J66&lt;$I66),"CHECK TIME OR DATES",IF(OR($H66&lt;Assumptions!$B$5,$H66&gt;Assumptions!$B$6),"CHECK DURATION",IF(COUNTIF($A$6:$A$105,$A66)&gt;1,"CHECK DUPLICATE ID",IF(AND(COUNTIFS($K$6:$K$105,"Active",$D$6:$D$105,$D66,$E$6:$E$105,$E66,$F$6:$F$105,"&lt;"&amp;$G66,$G$6:$G$105,"&gt;"&amp;$F66,$I$6:$I$105,"&lt;="&amp;$J66,$J$6:$J$105,"&gt;="&amp;$I66)&gt;1,COUNTIFS($K$6:$K$105,"Active",$B$6:$B$105,$B66,$E$6:$E$105,$E66,$F$6:$F$105,"&lt;"&amp;$G66,$G$6:$G$105,"&gt;"&amp;$F66,$I$6:$I$105,"&lt;="&amp;$J66,$J$6:$J$105,"&gt;="&amp;$I66)&gt;1),"CHECK WALKER + PET",IF(COUNTIFS($K$6:$K$105,"Active",$D$6:$D$105,$D66,$E$6:$E$105,$E66,$F$6:$F$105,"&lt;"&amp;$G66,$G$6:$G$105,"&gt;"&amp;$F66,$I$6:$I$105,"&lt;="&amp;$J66,$J$6:$J$105,"&gt;="&amp;$I66)&gt;1,"CHECK WALKER",IF(COUNTIFS($K$6:$K$105,"Active",$B$6:$B$105,$B66,$E$6:$E$105,$E66,$F$6:$F$105,"&lt;"&amp;$G66,$G$6:$G$105,"&gt;"&amp;$F66,$I$6:$I$105,"&lt;="&amp;$J66,$J$6:$J$105,"&gt;="&amp;$I66)&gt;1,"CHECK PET",IF(SUMIFS($H$6:$H$105,$K$6:$K$105,"Active",$D$6:$D$105,$D66,$E$6:$E$105,$E66)&gt;Assumptions!$B$4,"CHECK DAY HOURS","OK"))))))))))</f>
        <v/>
      </c>
      <c r="N66" s="7">
        <f>IF($A66="","",IF($B66="","CHECK PET ID",IF(COUNTIF(Pets!$A$6:$A$105,$B66)=0,"PET NOT FOUND",IF(COUNTIF(Pets!$A$6:$A$105,$B66)&gt;1,"CHECK PET ID",IF(IFERROR(VLOOKUP($B66,Pets!$A$6:$D$105,4,FALSE),"")&lt;&gt;"Active","CHECK PET STATUS","OK")))))</f>
        <v/>
      </c>
    </row>
    <row r="67">
      <c r="A67" s="12" t="n"/>
      <c r="B67" s="12" t="n"/>
      <c r="C67" s="6">
        <f>IF($B67="","",IFERROR(VLOOKUP($B67,Pets!$A$6:$D$105,2,FALSE),"NOT FOUND"))</f>
        <v/>
      </c>
      <c r="D67" s="12" t="n"/>
      <c r="E67" s="12" t="n"/>
      <c r="F67" s="13" t="n"/>
      <c r="G67" s="13" t="n"/>
      <c r="H67" s="8">
        <f>IF(OR($F67="",$G67=""),"",IF($G67&lt;=$F67,"",($G67-$F67)*24))</f>
        <v/>
      </c>
      <c r="I67" s="21" t="n"/>
      <c r="J67" s="21" t="n"/>
      <c r="K67" s="12" t="n"/>
      <c r="L67" s="15" t="n"/>
      <c r="M67" s="6">
        <f>IF($A67="","",IF($K67&lt;&gt;"Active","NOT ACTIVE",IF(OR($B67="",$D67="",$E67="",$F67="",$G67="",$I67="",$J67=""),"CHECK REQUIRED FIELDS",IF(OR($G67&lt;=$F67,$J67&lt;$I67),"CHECK TIME OR DATES",IF(OR($H67&lt;Assumptions!$B$5,$H67&gt;Assumptions!$B$6),"CHECK DURATION",IF(COUNTIF($A$6:$A$105,$A67)&gt;1,"CHECK DUPLICATE ID",IF(AND(COUNTIFS($K$6:$K$105,"Active",$D$6:$D$105,$D67,$E$6:$E$105,$E67,$F$6:$F$105,"&lt;"&amp;$G67,$G$6:$G$105,"&gt;"&amp;$F67,$I$6:$I$105,"&lt;="&amp;$J67,$J$6:$J$105,"&gt;="&amp;$I67)&gt;1,COUNTIFS($K$6:$K$105,"Active",$B$6:$B$105,$B67,$E$6:$E$105,$E67,$F$6:$F$105,"&lt;"&amp;$G67,$G$6:$G$105,"&gt;"&amp;$F67,$I$6:$I$105,"&lt;="&amp;$J67,$J$6:$J$105,"&gt;="&amp;$I67)&gt;1),"CHECK WALKER + PET",IF(COUNTIFS($K$6:$K$105,"Active",$D$6:$D$105,$D67,$E$6:$E$105,$E67,$F$6:$F$105,"&lt;"&amp;$G67,$G$6:$G$105,"&gt;"&amp;$F67,$I$6:$I$105,"&lt;="&amp;$J67,$J$6:$J$105,"&gt;="&amp;$I67)&gt;1,"CHECK WALKER",IF(COUNTIFS($K$6:$K$105,"Active",$B$6:$B$105,$B67,$E$6:$E$105,$E67,$F$6:$F$105,"&lt;"&amp;$G67,$G$6:$G$105,"&gt;"&amp;$F67,$I$6:$I$105,"&lt;="&amp;$J67,$J$6:$J$105,"&gt;="&amp;$I67)&gt;1,"CHECK PET",IF(SUMIFS($H$6:$H$105,$K$6:$K$105,"Active",$D$6:$D$105,$D67,$E$6:$E$105,$E67)&gt;Assumptions!$B$4,"CHECK DAY HOURS","OK"))))))))))</f>
        <v/>
      </c>
      <c r="N67" s="6">
        <f>IF($A67="","",IF($B67="","CHECK PET ID",IF(COUNTIF(Pets!$A$6:$A$105,$B67)=0,"PET NOT FOUND",IF(COUNTIF(Pets!$A$6:$A$105,$B67)&gt;1,"CHECK PET ID",IF(IFERROR(VLOOKUP($B67,Pets!$A$6:$D$105,4,FALSE),"")&lt;&gt;"Active","CHECK PET STATUS","OK")))))</f>
        <v/>
      </c>
    </row>
    <row r="68">
      <c r="A68" s="12" t="n"/>
      <c r="B68" s="12" t="n"/>
      <c r="C68" s="7">
        <f>IF($B68="","",IFERROR(VLOOKUP($B68,Pets!$A$6:$D$105,2,FALSE),"NOT FOUND"))</f>
        <v/>
      </c>
      <c r="D68" s="12" t="n"/>
      <c r="E68" s="12" t="n"/>
      <c r="F68" s="13" t="n"/>
      <c r="G68" s="13" t="n"/>
      <c r="H68" s="9">
        <f>IF(OR($F68="",$G68=""),"",IF($G68&lt;=$F68,"",($G68-$F68)*24))</f>
        <v/>
      </c>
      <c r="I68" s="21" t="n"/>
      <c r="J68" s="21" t="n"/>
      <c r="K68" s="12" t="n"/>
      <c r="L68" s="15" t="n"/>
      <c r="M68" s="7">
        <f>IF($A68="","",IF($K68&lt;&gt;"Active","NOT ACTIVE",IF(OR($B68="",$D68="",$E68="",$F68="",$G68="",$I68="",$J68=""),"CHECK REQUIRED FIELDS",IF(OR($G68&lt;=$F68,$J68&lt;$I68),"CHECK TIME OR DATES",IF(OR($H68&lt;Assumptions!$B$5,$H68&gt;Assumptions!$B$6),"CHECK DURATION",IF(COUNTIF($A$6:$A$105,$A68)&gt;1,"CHECK DUPLICATE ID",IF(AND(COUNTIFS($K$6:$K$105,"Active",$D$6:$D$105,$D68,$E$6:$E$105,$E68,$F$6:$F$105,"&lt;"&amp;$G68,$G$6:$G$105,"&gt;"&amp;$F68,$I$6:$I$105,"&lt;="&amp;$J68,$J$6:$J$105,"&gt;="&amp;$I68)&gt;1,COUNTIFS($K$6:$K$105,"Active",$B$6:$B$105,$B68,$E$6:$E$105,$E68,$F$6:$F$105,"&lt;"&amp;$G68,$G$6:$G$105,"&gt;"&amp;$F68,$I$6:$I$105,"&lt;="&amp;$J68,$J$6:$J$105,"&gt;="&amp;$I68)&gt;1),"CHECK WALKER + PET",IF(COUNTIFS($K$6:$K$105,"Active",$D$6:$D$105,$D68,$E$6:$E$105,$E68,$F$6:$F$105,"&lt;"&amp;$G68,$G$6:$G$105,"&gt;"&amp;$F68,$I$6:$I$105,"&lt;="&amp;$J68,$J$6:$J$105,"&gt;="&amp;$I68)&gt;1,"CHECK WALKER",IF(COUNTIFS($K$6:$K$105,"Active",$B$6:$B$105,$B68,$E$6:$E$105,$E68,$F$6:$F$105,"&lt;"&amp;$G68,$G$6:$G$105,"&gt;"&amp;$F68,$I$6:$I$105,"&lt;="&amp;$J68,$J$6:$J$105,"&gt;="&amp;$I68)&gt;1,"CHECK PET",IF(SUMIFS($H$6:$H$105,$K$6:$K$105,"Active",$D$6:$D$105,$D68,$E$6:$E$105,$E68)&gt;Assumptions!$B$4,"CHECK DAY HOURS","OK"))))))))))</f>
        <v/>
      </c>
      <c r="N68" s="7">
        <f>IF($A68="","",IF($B68="","CHECK PET ID",IF(COUNTIF(Pets!$A$6:$A$105,$B68)=0,"PET NOT FOUND",IF(COUNTIF(Pets!$A$6:$A$105,$B68)&gt;1,"CHECK PET ID",IF(IFERROR(VLOOKUP($B68,Pets!$A$6:$D$105,4,FALSE),"")&lt;&gt;"Active","CHECK PET STATUS","OK")))))</f>
        <v/>
      </c>
    </row>
    <row r="69">
      <c r="A69" s="12" t="n"/>
      <c r="B69" s="12" t="n"/>
      <c r="C69" s="6">
        <f>IF($B69="","",IFERROR(VLOOKUP($B69,Pets!$A$6:$D$105,2,FALSE),"NOT FOUND"))</f>
        <v/>
      </c>
      <c r="D69" s="12" t="n"/>
      <c r="E69" s="12" t="n"/>
      <c r="F69" s="13" t="n"/>
      <c r="G69" s="13" t="n"/>
      <c r="H69" s="8">
        <f>IF(OR($F69="",$G69=""),"",IF($G69&lt;=$F69,"",($G69-$F69)*24))</f>
        <v/>
      </c>
      <c r="I69" s="21" t="n"/>
      <c r="J69" s="21" t="n"/>
      <c r="K69" s="12" t="n"/>
      <c r="L69" s="15" t="n"/>
      <c r="M69" s="6">
        <f>IF($A69="","",IF($K69&lt;&gt;"Active","NOT ACTIVE",IF(OR($B69="",$D69="",$E69="",$F69="",$G69="",$I69="",$J69=""),"CHECK REQUIRED FIELDS",IF(OR($G69&lt;=$F69,$J69&lt;$I69),"CHECK TIME OR DATES",IF(OR($H69&lt;Assumptions!$B$5,$H69&gt;Assumptions!$B$6),"CHECK DURATION",IF(COUNTIF($A$6:$A$105,$A69)&gt;1,"CHECK DUPLICATE ID",IF(AND(COUNTIFS($K$6:$K$105,"Active",$D$6:$D$105,$D69,$E$6:$E$105,$E69,$F$6:$F$105,"&lt;"&amp;$G69,$G$6:$G$105,"&gt;"&amp;$F69,$I$6:$I$105,"&lt;="&amp;$J69,$J$6:$J$105,"&gt;="&amp;$I69)&gt;1,COUNTIFS($K$6:$K$105,"Active",$B$6:$B$105,$B69,$E$6:$E$105,$E69,$F$6:$F$105,"&lt;"&amp;$G69,$G$6:$G$105,"&gt;"&amp;$F69,$I$6:$I$105,"&lt;="&amp;$J69,$J$6:$J$105,"&gt;="&amp;$I69)&gt;1),"CHECK WALKER + PET",IF(COUNTIFS($K$6:$K$105,"Active",$D$6:$D$105,$D69,$E$6:$E$105,$E69,$F$6:$F$105,"&lt;"&amp;$G69,$G$6:$G$105,"&gt;"&amp;$F69,$I$6:$I$105,"&lt;="&amp;$J69,$J$6:$J$105,"&gt;="&amp;$I69)&gt;1,"CHECK WALKER",IF(COUNTIFS($K$6:$K$105,"Active",$B$6:$B$105,$B69,$E$6:$E$105,$E69,$F$6:$F$105,"&lt;"&amp;$G69,$G$6:$G$105,"&gt;"&amp;$F69,$I$6:$I$105,"&lt;="&amp;$J69,$J$6:$J$105,"&gt;="&amp;$I69)&gt;1,"CHECK PET",IF(SUMIFS($H$6:$H$105,$K$6:$K$105,"Active",$D$6:$D$105,$D69,$E$6:$E$105,$E69)&gt;Assumptions!$B$4,"CHECK DAY HOURS","OK"))))))))))</f>
        <v/>
      </c>
      <c r="N69" s="6">
        <f>IF($A69="","",IF($B69="","CHECK PET ID",IF(COUNTIF(Pets!$A$6:$A$105,$B69)=0,"PET NOT FOUND",IF(COUNTIF(Pets!$A$6:$A$105,$B69)&gt;1,"CHECK PET ID",IF(IFERROR(VLOOKUP($B69,Pets!$A$6:$D$105,4,FALSE),"")&lt;&gt;"Active","CHECK PET STATUS","OK")))))</f>
        <v/>
      </c>
    </row>
    <row r="70">
      <c r="A70" s="12" t="n"/>
      <c r="B70" s="12" t="n"/>
      <c r="C70" s="7">
        <f>IF($B70="","",IFERROR(VLOOKUP($B70,Pets!$A$6:$D$105,2,FALSE),"NOT FOUND"))</f>
        <v/>
      </c>
      <c r="D70" s="12" t="n"/>
      <c r="E70" s="12" t="n"/>
      <c r="F70" s="13" t="n"/>
      <c r="G70" s="13" t="n"/>
      <c r="H70" s="9">
        <f>IF(OR($F70="",$G70=""),"",IF($G70&lt;=$F70,"",($G70-$F70)*24))</f>
        <v/>
      </c>
      <c r="I70" s="21" t="n"/>
      <c r="J70" s="21" t="n"/>
      <c r="K70" s="12" t="n"/>
      <c r="L70" s="15" t="n"/>
      <c r="M70" s="7">
        <f>IF($A70="","",IF($K70&lt;&gt;"Active","NOT ACTIVE",IF(OR($B70="",$D70="",$E70="",$F70="",$G70="",$I70="",$J70=""),"CHECK REQUIRED FIELDS",IF(OR($G70&lt;=$F70,$J70&lt;$I70),"CHECK TIME OR DATES",IF(OR($H70&lt;Assumptions!$B$5,$H70&gt;Assumptions!$B$6),"CHECK DURATION",IF(COUNTIF($A$6:$A$105,$A70)&gt;1,"CHECK DUPLICATE ID",IF(AND(COUNTIFS($K$6:$K$105,"Active",$D$6:$D$105,$D70,$E$6:$E$105,$E70,$F$6:$F$105,"&lt;"&amp;$G70,$G$6:$G$105,"&gt;"&amp;$F70,$I$6:$I$105,"&lt;="&amp;$J70,$J$6:$J$105,"&gt;="&amp;$I70)&gt;1,COUNTIFS($K$6:$K$105,"Active",$B$6:$B$105,$B70,$E$6:$E$105,$E70,$F$6:$F$105,"&lt;"&amp;$G70,$G$6:$G$105,"&gt;"&amp;$F70,$I$6:$I$105,"&lt;="&amp;$J70,$J$6:$J$105,"&gt;="&amp;$I70)&gt;1),"CHECK WALKER + PET",IF(COUNTIFS($K$6:$K$105,"Active",$D$6:$D$105,$D70,$E$6:$E$105,$E70,$F$6:$F$105,"&lt;"&amp;$G70,$G$6:$G$105,"&gt;"&amp;$F70,$I$6:$I$105,"&lt;="&amp;$J70,$J$6:$J$105,"&gt;="&amp;$I70)&gt;1,"CHECK WALKER",IF(COUNTIFS($K$6:$K$105,"Active",$B$6:$B$105,$B70,$E$6:$E$105,$E70,$F$6:$F$105,"&lt;"&amp;$G70,$G$6:$G$105,"&gt;"&amp;$F70,$I$6:$I$105,"&lt;="&amp;$J70,$J$6:$J$105,"&gt;="&amp;$I70)&gt;1,"CHECK PET",IF(SUMIFS($H$6:$H$105,$K$6:$K$105,"Active",$D$6:$D$105,$D70,$E$6:$E$105,$E70)&gt;Assumptions!$B$4,"CHECK DAY HOURS","OK"))))))))))</f>
        <v/>
      </c>
      <c r="N70" s="7">
        <f>IF($A70="","",IF($B70="","CHECK PET ID",IF(COUNTIF(Pets!$A$6:$A$105,$B70)=0,"PET NOT FOUND",IF(COUNTIF(Pets!$A$6:$A$105,$B70)&gt;1,"CHECK PET ID",IF(IFERROR(VLOOKUP($B70,Pets!$A$6:$D$105,4,FALSE),"")&lt;&gt;"Active","CHECK PET STATUS","OK")))))</f>
        <v/>
      </c>
    </row>
    <row r="71">
      <c r="A71" s="12" t="n"/>
      <c r="B71" s="12" t="n"/>
      <c r="C71" s="6">
        <f>IF($B71="","",IFERROR(VLOOKUP($B71,Pets!$A$6:$D$105,2,FALSE),"NOT FOUND"))</f>
        <v/>
      </c>
      <c r="D71" s="12" t="n"/>
      <c r="E71" s="12" t="n"/>
      <c r="F71" s="13" t="n"/>
      <c r="G71" s="13" t="n"/>
      <c r="H71" s="8">
        <f>IF(OR($F71="",$G71=""),"",IF($G71&lt;=$F71,"",($G71-$F71)*24))</f>
        <v/>
      </c>
      <c r="I71" s="21" t="n"/>
      <c r="J71" s="21" t="n"/>
      <c r="K71" s="12" t="n"/>
      <c r="L71" s="15" t="n"/>
      <c r="M71" s="6">
        <f>IF($A71="","",IF($K71&lt;&gt;"Active","NOT ACTIVE",IF(OR($B71="",$D71="",$E71="",$F71="",$G71="",$I71="",$J71=""),"CHECK REQUIRED FIELDS",IF(OR($G71&lt;=$F71,$J71&lt;$I71),"CHECK TIME OR DATES",IF(OR($H71&lt;Assumptions!$B$5,$H71&gt;Assumptions!$B$6),"CHECK DURATION",IF(COUNTIF($A$6:$A$105,$A71)&gt;1,"CHECK DUPLICATE ID",IF(AND(COUNTIFS($K$6:$K$105,"Active",$D$6:$D$105,$D71,$E$6:$E$105,$E71,$F$6:$F$105,"&lt;"&amp;$G71,$G$6:$G$105,"&gt;"&amp;$F71,$I$6:$I$105,"&lt;="&amp;$J71,$J$6:$J$105,"&gt;="&amp;$I71)&gt;1,COUNTIFS($K$6:$K$105,"Active",$B$6:$B$105,$B71,$E$6:$E$105,$E71,$F$6:$F$105,"&lt;"&amp;$G71,$G$6:$G$105,"&gt;"&amp;$F71,$I$6:$I$105,"&lt;="&amp;$J71,$J$6:$J$105,"&gt;="&amp;$I71)&gt;1),"CHECK WALKER + PET",IF(COUNTIFS($K$6:$K$105,"Active",$D$6:$D$105,$D71,$E$6:$E$105,$E71,$F$6:$F$105,"&lt;"&amp;$G71,$G$6:$G$105,"&gt;"&amp;$F71,$I$6:$I$105,"&lt;="&amp;$J71,$J$6:$J$105,"&gt;="&amp;$I71)&gt;1,"CHECK WALKER",IF(COUNTIFS($K$6:$K$105,"Active",$B$6:$B$105,$B71,$E$6:$E$105,$E71,$F$6:$F$105,"&lt;"&amp;$G71,$G$6:$G$105,"&gt;"&amp;$F71,$I$6:$I$105,"&lt;="&amp;$J71,$J$6:$J$105,"&gt;="&amp;$I71)&gt;1,"CHECK PET",IF(SUMIFS($H$6:$H$105,$K$6:$K$105,"Active",$D$6:$D$105,$D71,$E$6:$E$105,$E71)&gt;Assumptions!$B$4,"CHECK DAY HOURS","OK"))))))))))</f>
        <v/>
      </c>
      <c r="N71" s="6">
        <f>IF($A71="","",IF($B71="","CHECK PET ID",IF(COUNTIF(Pets!$A$6:$A$105,$B71)=0,"PET NOT FOUND",IF(COUNTIF(Pets!$A$6:$A$105,$B71)&gt;1,"CHECK PET ID",IF(IFERROR(VLOOKUP($B71,Pets!$A$6:$D$105,4,FALSE),"")&lt;&gt;"Active","CHECK PET STATUS","OK")))))</f>
        <v/>
      </c>
    </row>
    <row r="72">
      <c r="A72" s="12" t="n"/>
      <c r="B72" s="12" t="n"/>
      <c r="C72" s="7">
        <f>IF($B72="","",IFERROR(VLOOKUP($B72,Pets!$A$6:$D$105,2,FALSE),"NOT FOUND"))</f>
        <v/>
      </c>
      <c r="D72" s="12" t="n"/>
      <c r="E72" s="12" t="n"/>
      <c r="F72" s="13" t="n"/>
      <c r="G72" s="13" t="n"/>
      <c r="H72" s="9">
        <f>IF(OR($F72="",$G72=""),"",IF($G72&lt;=$F72,"",($G72-$F72)*24))</f>
        <v/>
      </c>
      <c r="I72" s="21" t="n"/>
      <c r="J72" s="21" t="n"/>
      <c r="K72" s="12" t="n"/>
      <c r="L72" s="15" t="n"/>
      <c r="M72" s="7">
        <f>IF($A72="","",IF($K72&lt;&gt;"Active","NOT ACTIVE",IF(OR($B72="",$D72="",$E72="",$F72="",$G72="",$I72="",$J72=""),"CHECK REQUIRED FIELDS",IF(OR($G72&lt;=$F72,$J72&lt;$I72),"CHECK TIME OR DATES",IF(OR($H72&lt;Assumptions!$B$5,$H72&gt;Assumptions!$B$6),"CHECK DURATION",IF(COUNTIF($A$6:$A$105,$A72)&gt;1,"CHECK DUPLICATE ID",IF(AND(COUNTIFS($K$6:$K$105,"Active",$D$6:$D$105,$D72,$E$6:$E$105,$E72,$F$6:$F$105,"&lt;"&amp;$G72,$G$6:$G$105,"&gt;"&amp;$F72,$I$6:$I$105,"&lt;="&amp;$J72,$J$6:$J$105,"&gt;="&amp;$I72)&gt;1,COUNTIFS($K$6:$K$105,"Active",$B$6:$B$105,$B72,$E$6:$E$105,$E72,$F$6:$F$105,"&lt;"&amp;$G72,$G$6:$G$105,"&gt;"&amp;$F72,$I$6:$I$105,"&lt;="&amp;$J72,$J$6:$J$105,"&gt;="&amp;$I72)&gt;1),"CHECK WALKER + PET",IF(COUNTIFS($K$6:$K$105,"Active",$D$6:$D$105,$D72,$E$6:$E$105,$E72,$F$6:$F$105,"&lt;"&amp;$G72,$G$6:$G$105,"&gt;"&amp;$F72,$I$6:$I$105,"&lt;="&amp;$J72,$J$6:$J$105,"&gt;="&amp;$I72)&gt;1,"CHECK WALKER",IF(COUNTIFS($K$6:$K$105,"Active",$B$6:$B$105,$B72,$E$6:$E$105,$E72,$F$6:$F$105,"&lt;"&amp;$G72,$G$6:$G$105,"&gt;"&amp;$F72,$I$6:$I$105,"&lt;="&amp;$J72,$J$6:$J$105,"&gt;="&amp;$I72)&gt;1,"CHECK PET",IF(SUMIFS($H$6:$H$105,$K$6:$K$105,"Active",$D$6:$D$105,$D72,$E$6:$E$105,$E72)&gt;Assumptions!$B$4,"CHECK DAY HOURS","OK"))))))))))</f>
        <v/>
      </c>
      <c r="N72" s="7">
        <f>IF($A72="","",IF($B72="","CHECK PET ID",IF(COUNTIF(Pets!$A$6:$A$105,$B72)=0,"PET NOT FOUND",IF(COUNTIF(Pets!$A$6:$A$105,$B72)&gt;1,"CHECK PET ID",IF(IFERROR(VLOOKUP($B72,Pets!$A$6:$D$105,4,FALSE),"")&lt;&gt;"Active","CHECK PET STATUS","OK")))))</f>
        <v/>
      </c>
    </row>
    <row r="73">
      <c r="A73" s="12" t="n"/>
      <c r="B73" s="12" t="n"/>
      <c r="C73" s="6">
        <f>IF($B73="","",IFERROR(VLOOKUP($B73,Pets!$A$6:$D$105,2,FALSE),"NOT FOUND"))</f>
        <v/>
      </c>
      <c r="D73" s="12" t="n"/>
      <c r="E73" s="12" t="n"/>
      <c r="F73" s="13" t="n"/>
      <c r="G73" s="13" t="n"/>
      <c r="H73" s="8">
        <f>IF(OR($F73="",$G73=""),"",IF($G73&lt;=$F73,"",($G73-$F73)*24))</f>
        <v/>
      </c>
      <c r="I73" s="21" t="n"/>
      <c r="J73" s="21" t="n"/>
      <c r="K73" s="12" t="n"/>
      <c r="L73" s="15" t="n"/>
      <c r="M73" s="6">
        <f>IF($A73="","",IF($K73&lt;&gt;"Active","NOT ACTIVE",IF(OR($B73="",$D73="",$E73="",$F73="",$G73="",$I73="",$J73=""),"CHECK REQUIRED FIELDS",IF(OR($G73&lt;=$F73,$J73&lt;$I73),"CHECK TIME OR DATES",IF(OR($H73&lt;Assumptions!$B$5,$H73&gt;Assumptions!$B$6),"CHECK DURATION",IF(COUNTIF($A$6:$A$105,$A73)&gt;1,"CHECK DUPLICATE ID",IF(AND(COUNTIFS($K$6:$K$105,"Active",$D$6:$D$105,$D73,$E$6:$E$105,$E73,$F$6:$F$105,"&lt;"&amp;$G73,$G$6:$G$105,"&gt;"&amp;$F73,$I$6:$I$105,"&lt;="&amp;$J73,$J$6:$J$105,"&gt;="&amp;$I73)&gt;1,COUNTIFS($K$6:$K$105,"Active",$B$6:$B$105,$B73,$E$6:$E$105,$E73,$F$6:$F$105,"&lt;"&amp;$G73,$G$6:$G$105,"&gt;"&amp;$F73,$I$6:$I$105,"&lt;="&amp;$J73,$J$6:$J$105,"&gt;="&amp;$I73)&gt;1),"CHECK WALKER + PET",IF(COUNTIFS($K$6:$K$105,"Active",$D$6:$D$105,$D73,$E$6:$E$105,$E73,$F$6:$F$105,"&lt;"&amp;$G73,$G$6:$G$105,"&gt;"&amp;$F73,$I$6:$I$105,"&lt;="&amp;$J73,$J$6:$J$105,"&gt;="&amp;$I73)&gt;1,"CHECK WALKER",IF(COUNTIFS($K$6:$K$105,"Active",$B$6:$B$105,$B73,$E$6:$E$105,$E73,$F$6:$F$105,"&lt;"&amp;$G73,$G$6:$G$105,"&gt;"&amp;$F73,$I$6:$I$105,"&lt;="&amp;$J73,$J$6:$J$105,"&gt;="&amp;$I73)&gt;1,"CHECK PET",IF(SUMIFS($H$6:$H$105,$K$6:$K$105,"Active",$D$6:$D$105,$D73,$E$6:$E$105,$E73)&gt;Assumptions!$B$4,"CHECK DAY HOURS","OK"))))))))))</f>
        <v/>
      </c>
      <c r="N73" s="6">
        <f>IF($A73="","",IF($B73="","CHECK PET ID",IF(COUNTIF(Pets!$A$6:$A$105,$B73)=0,"PET NOT FOUND",IF(COUNTIF(Pets!$A$6:$A$105,$B73)&gt;1,"CHECK PET ID",IF(IFERROR(VLOOKUP($B73,Pets!$A$6:$D$105,4,FALSE),"")&lt;&gt;"Active","CHECK PET STATUS","OK")))))</f>
        <v/>
      </c>
    </row>
    <row r="74">
      <c r="A74" s="12" t="n"/>
      <c r="B74" s="12" t="n"/>
      <c r="C74" s="7">
        <f>IF($B74="","",IFERROR(VLOOKUP($B74,Pets!$A$6:$D$105,2,FALSE),"NOT FOUND"))</f>
        <v/>
      </c>
      <c r="D74" s="12" t="n"/>
      <c r="E74" s="12" t="n"/>
      <c r="F74" s="13" t="n"/>
      <c r="G74" s="13" t="n"/>
      <c r="H74" s="9">
        <f>IF(OR($F74="",$G74=""),"",IF($G74&lt;=$F74,"",($G74-$F74)*24))</f>
        <v/>
      </c>
      <c r="I74" s="21" t="n"/>
      <c r="J74" s="21" t="n"/>
      <c r="K74" s="12" t="n"/>
      <c r="L74" s="15" t="n"/>
      <c r="M74" s="7">
        <f>IF($A74="","",IF($K74&lt;&gt;"Active","NOT ACTIVE",IF(OR($B74="",$D74="",$E74="",$F74="",$G74="",$I74="",$J74=""),"CHECK REQUIRED FIELDS",IF(OR($G74&lt;=$F74,$J74&lt;$I74),"CHECK TIME OR DATES",IF(OR($H74&lt;Assumptions!$B$5,$H74&gt;Assumptions!$B$6),"CHECK DURATION",IF(COUNTIF($A$6:$A$105,$A74)&gt;1,"CHECK DUPLICATE ID",IF(AND(COUNTIFS($K$6:$K$105,"Active",$D$6:$D$105,$D74,$E$6:$E$105,$E74,$F$6:$F$105,"&lt;"&amp;$G74,$G$6:$G$105,"&gt;"&amp;$F74,$I$6:$I$105,"&lt;="&amp;$J74,$J$6:$J$105,"&gt;="&amp;$I74)&gt;1,COUNTIFS($K$6:$K$105,"Active",$B$6:$B$105,$B74,$E$6:$E$105,$E74,$F$6:$F$105,"&lt;"&amp;$G74,$G$6:$G$105,"&gt;"&amp;$F74,$I$6:$I$105,"&lt;="&amp;$J74,$J$6:$J$105,"&gt;="&amp;$I74)&gt;1),"CHECK WALKER + PET",IF(COUNTIFS($K$6:$K$105,"Active",$D$6:$D$105,$D74,$E$6:$E$105,$E74,$F$6:$F$105,"&lt;"&amp;$G74,$G$6:$G$105,"&gt;"&amp;$F74,$I$6:$I$105,"&lt;="&amp;$J74,$J$6:$J$105,"&gt;="&amp;$I74)&gt;1,"CHECK WALKER",IF(COUNTIFS($K$6:$K$105,"Active",$B$6:$B$105,$B74,$E$6:$E$105,$E74,$F$6:$F$105,"&lt;"&amp;$G74,$G$6:$G$105,"&gt;"&amp;$F74,$I$6:$I$105,"&lt;="&amp;$J74,$J$6:$J$105,"&gt;="&amp;$I74)&gt;1,"CHECK PET",IF(SUMIFS($H$6:$H$105,$K$6:$K$105,"Active",$D$6:$D$105,$D74,$E$6:$E$105,$E74)&gt;Assumptions!$B$4,"CHECK DAY HOURS","OK"))))))))))</f>
        <v/>
      </c>
      <c r="N74" s="7">
        <f>IF($A74="","",IF($B74="","CHECK PET ID",IF(COUNTIF(Pets!$A$6:$A$105,$B74)=0,"PET NOT FOUND",IF(COUNTIF(Pets!$A$6:$A$105,$B74)&gt;1,"CHECK PET ID",IF(IFERROR(VLOOKUP($B74,Pets!$A$6:$D$105,4,FALSE),"")&lt;&gt;"Active","CHECK PET STATUS","OK")))))</f>
        <v/>
      </c>
    </row>
    <row r="75">
      <c r="A75" s="12" t="n"/>
      <c r="B75" s="12" t="n"/>
      <c r="C75" s="6">
        <f>IF($B75="","",IFERROR(VLOOKUP($B75,Pets!$A$6:$D$105,2,FALSE),"NOT FOUND"))</f>
        <v/>
      </c>
      <c r="D75" s="12" t="n"/>
      <c r="E75" s="12" t="n"/>
      <c r="F75" s="13" t="n"/>
      <c r="G75" s="13" t="n"/>
      <c r="H75" s="8">
        <f>IF(OR($F75="",$G75=""),"",IF($G75&lt;=$F75,"",($G75-$F75)*24))</f>
        <v/>
      </c>
      <c r="I75" s="21" t="n"/>
      <c r="J75" s="21" t="n"/>
      <c r="K75" s="12" t="n"/>
      <c r="L75" s="15" t="n"/>
      <c r="M75" s="6">
        <f>IF($A75="","",IF($K75&lt;&gt;"Active","NOT ACTIVE",IF(OR($B75="",$D75="",$E75="",$F75="",$G75="",$I75="",$J75=""),"CHECK REQUIRED FIELDS",IF(OR($G75&lt;=$F75,$J75&lt;$I75),"CHECK TIME OR DATES",IF(OR($H75&lt;Assumptions!$B$5,$H75&gt;Assumptions!$B$6),"CHECK DURATION",IF(COUNTIF($A$6:$A$105,$A75)&gt;1,"CHECK DUPLICATE ID",IF(AND(COUNTIFS($K$6:$K$105,"Active",$D$6:$D$105,$D75,$E$6:$E$105,$E75,$F$6:$F$105,"&lt;"&amp;$G75,$G$6:$G$105,"&gt;"&amp;$F75,$I$6:$I$105,"&lt;="&amp;$J75,$J$6:$J$105,"&gt;="&amp;$I75)&gt;1,COUNTIFS($K$6:$K$105,"Active",$B$6:$B$105,$B75,$E$6:$E$105,$E75,$F$6:$F$105,"&lt;"&amp;$G75,$G$6:$G$105,"&gt;"&amp;$F75,$I$6:$I$105,"&lt;="&amp;$J75,$J$6:$J$105,"&gt;="&amp;$I75)&gt;1),"CHECK WALKER + PET",IF(COUNTIFS($K$6:$K$105,"Active",$D$6:$D$105,$D75,$E$6:$E$105,$E75,$F$6:$F$105,"&lt;"&amp;$G75,$G$6:$G$105,"&gt;"&amp;$F75,$I$6:$I$105,"&lt;="&amp;$J75,$J$6:$J$105,"&gt;="&amp;$I75)&gt;1,"CHECK WALKER",IF(COUNTIFS($K$6:$K$105,"Active",$B$6:$B$105,$B75,$E$6:$E$105,$E75,$F$6:$F$105,"&lt;"&amp;$G75,$G$6:$G$105,"&gt;"&amp;$F75,$I$6:$I$105,"&lt;="&amp;$J75,$J$6:$J$105,"&gt;="&amp;$I75)&gt;1,"CHECK PET",IF(SUMIFS($H$6:$H$105,$K$6:$K$105,"Active",$D$6:$D$105,$D75,$E$6:$E$105,$E75)&gt;Assumptions!$B$4,"CHECK DAY HOURS","OK"))))))))))</f>
        <v/>
      </c>
      <c r="N75" s="6">
        <f>IF($A75="","",IF($B75="","CHECK PET ID",IF(COUNTIF(Pets!$A$6:$A$105,$B75)=0,"PET NOT FOUND",IF(COUNTIF(Pets!$A$6:$A$105,$B75)&gt;1,"CHECK PET ID",IF(IFERROR(VLOOKUP($B75,Pets!$A$6:$D$105,4,FALSE),"")&lt;&gt;"Active","CHECK PET STATUS","OK")))))</f>
        <v/>
      </c>
    </row>
    <row r="76">
      <c r="A76" s="12" t="n"/>
      <c r="B76" s="12" t="n"/>
      <c r="C76" s="7">
        <f>IF($B76="","",IFERROR(VLOOKUP($B76,Pets!$A$6:$D$105,2,FALSE),"NOT FOUND"))</f>
        <v/>
      </c>
      <c r="D76" s="12" t="n"/>
      <c r="E76" s="12" t="n"/>
      <c r="F76" s="13" t="n"/>
      <c r="G76" s="13" t="n"/>
      <c r="H76" s="9">
        <f>IF(OR($F76="",$G76=""),"",IF($G76&lt;=$F76,"",($G76-$F76)*24))</f>
        <v/>
      </c>
      <c r="I76" s="21" t="n"/>
      <c r="J76" s="21" t="n"/>
      <c r="K76" s="12" t="n"/>
      <c r="L76" s="15" t="n"/>
      <c r="M76" s="7">
        <f>IF($A76="","",IF($K76&lt;&gt;"Active","NOT ACTIVE",IF(OR($B76="",$D76="",$E76="",$F76="",$G76="",$I76="",$J76=""),"CHECK REQUIRED FIELDS",IF(OR($G76&lt;=$F76,$J76&lt;$I76),"CHECK TIME OR DATES",IF(OR($H76&lt;Assumptions!$B$5,$H76&gt;Assumptions!$B$6),"CHECK DURATION",IF(COUNTIF($A$6:$A$105,$A76)&gt;1,"CHECK DUPLICATE ID",IF(AND(COUNTIFS($K$6:$K$105,"Active",$D$6:$D$105,$D76,$E$6:$E$105,$E76,$F$6:$F$105,"&lt;"&amp;$G76,$G$6:$G$105,"&gt;"&amp;$F76,$I$6:$I$105,"&lt;="&amp;$J76,$J$6:$J$105,"&gt;="&amp;$I76)&gt;1,COUNTIFS($K$6:$K$105,"Active",$B$6:$B$105,$B76,$E$6:$E$105,$E76,$F$6:$F$105,"&lt;"&amp;$G76,$G$6:$G$105,"&gt;"&amp;$F76,$I$6:$I$105,"&lt;="&amp;$J76,$J$6:$J$105,"&gt;="&amp;$I76)&gt;1),"CHECK WALKER + PET",IF(COUNTIFS($K$6:$K$105,"Active",$D$6:$D$105,$D76,$E$6:$E$105,$E76,$F$6:$F$105,"&lt;"&amp;$G76,$G$6:$G$105,"&gt;"&amp;$F76,$I$6:$I$105,"&lt;="&amp;$J76,$J$6:$J$105,"&gt;="&amp;$I76)&gt;1,"CHECK WALKER",IF(COUNTIFS($K$6:$K$105,"Active",$B$6:$B$105,$B76,$E$6:$E$105,$E76,$F$6:$F$105,"&lt;"&amp;$G76,$G$6:$G$105,"&gt;"&amp;$F76,$I$6:$I$105,"&lt;="&amp;$J76,$J$6:$J$105,"&gt;="&amp;$I76)&gt;1,"CHECK PET",IF(SUMIFS($H$6:$H$105,$K$6:$K$105,"Active",$D$6:$D$105,$D76,$E$6:$E$105,$E76)&gt;Assumptions!$B$4,"CHECK DAY HOURS","OK"))))))))))</f>
        <v/>
      </c>
      <c r="N76" s="7">
        <f>IF($A76="","",IF($B76="","CHECK PET ID",IF(COUNTIF(Pets!$A$6:$A$105,$B76)=0,"PET NOT FOUND",IF(COUNTIF(Pets!$A$6:$A$105,$B76)&gt;1,"CHECK PET ID",IF(IFERROR(VLOOKUP($B76,Pets!$A$6:$D$105,4,FALSE),"")&lt;&gt;"Active","CHECK PET STATUS","OK")))))</f>
        <v/>
      </c>
    </row>
    <row r="77">
      <c r="A77" s="12" t="n"/>
      <c r="B77" s="12" t="n"/>
      <c r="C77" s="6">
        <f>IF($B77="","",IFERROR(VLOOKUP($B77,Pets!$A$6:$D$105,2,FALSE),"NOT FOUND"))</f>
        <v/>
      </c>
      <c r="D77" s="12" t="n"/>
      <c r="E77" s="12" t="n"/>
      <c r="F77" s="13" t="n"/>
      <c r="G77" s="13" t="n"/>
      <c r="H77" s="8">
        <f>IF(OR($F77="",$G77=""),"",IF($G77&lt;=$F77,"",($G77-$F77)*24))</f>
        <v/>
      </c>
      <c r="I77" s="21" t="n"/>
      <c r="J77" s="21" t="n"/>
      <c r="K77" s="12" t="n"/>
      <c r="L77" s="15" t="n"/>
      <c r="M77" s="6">
        <f>IF($A77="","",IF($K77&lt;&gt;"Active","NOT ACTIVE",IF(OR($B77="",$D77="",$E77="",$F77="",$G77="",$I77="",$J77=""),"CHECK REQUIRED FIELDS",IF(OR($G77&lt;=$F77,$J77&lt;$I77),"CHECK TIME OR DATES",IF(OR($H77&lt;Assumptions!$B$5,$H77&gt;Assumptions!$B$6),"CHECK DURATION",IF(COUNTIF($A$6:$A$105,$A77)&gt;1,"CHECK DUPLICATE ID",IF(AND(COUNTIFS($K$6:$K$105,"Active",$D$6:$D$105,$D77,$E$6:$E$105,$E77,$F$6:$F$105,"&lt;"&amp;$G77,$G$6:$G$105,"&gt;"&amp;$F77,$I$6:$I$105,"&lt;="&amp;$J77,$J$6:$J$105,"&gt;="&amp;$I77)&gt;1,COUNTIFS($K$6:$K$105,"Active",$B$6:$B$105,$B77,$E$6:$E$105,$E77,$F$6:$F$105,"&lt;"&amp;$G77,$G$6:$G$105,"&gt;"&amp;$F77,$I$6:$I$105,"&lt;="&amp;$J77,$J$6:$J$105,"&gt;="&amp;$I77)&gt;1),"CHECK WALKER + PET",IF(COUNTIFS($K$6:$K$105,"Active",$D$6:$D$105,$D77,$E$6:$E$105,$E77,$F$6:$F$105,"&lt;"&amp;$G77,$G$6:$G$105,"&gt;"&amp;$F77,$I$6:$I$105,"&lt;="&amp;$J77,$J$6:$J$105,"&gt;="&amp;$I77)&gt;1,"CHECK WALKER",IF(COUNTIFS($K$6:$K$105,"Active",$B$6:$B$105,$B77,$E$6:$E$105,$E77,$F$6:$F$105,"&lt;"&amp;$G77,$G$6:$G$105,"&gt;"&amp;$F77,$I$6:$I$105,"&lt;="&amp;$J77,$J$6:$J$105,"&gt;="&amp;$I77)&gt;1,"CHECK PET",IF(SUMIFS($H$6:$H$105,$K$6:$K$105,"Active",$D$6:$D$105,$D77,$E$6:$E$105,$E77)&gt;Assumptions!$B$4,"CHECK DAY HOURS","OK"))))))))))</f>
        <v/>
      </c>
      <c r="N77" s="6">
        <f>IF($A77="","",IF($B77="","CHECK PET ID",IF(COUNTIF(Pets!$A$6:$A$105,$B77)=0,"PET NOT FOUND",IF(COUNTIF(Pets!$A$6:$A$105,$B77)&gt;1,"CHECK PET ID",IF(IFERROR(VLOOKUP($B77,Pets!$A$6:$D$105,4,FALSE),"")&lt;&gt;"Active","CHECK PET STATUS","OK")))))</f>
        <v/>
      </c>
    </row>
    <row r="78">
      <c r="A78" s="12" t="n"/>
      <c r="B78" s="12" t="n"/>
      <c r="C78" s="7">
        <f>IF($B78="","",IFERROR(VLOOKUP($B78,Pets!$A$6:$D$105,2,FALSE),"NOT FOUND"))</f>
        <v/>
      </c>
      <c r="D78" s="12" t="n"/>
      <c r="E78" s="12" t="n"/>
      <c r="F78" s="13" t="n"/>
      <c r="G78" s="13" t="n"/>
      <c r="H78" s="9">
        <f>IF(OR($F78="",$G78=""),"",IF($G78&lt;=$F78,"",($G78-$F78)*24))</f>
        <v/>
      </c>
      <c r="I78" s="21" t="n"/>
      <c r="J78" s="21" t="n"/>
      <c r="K78" s="12" t="n"/>
      <c r="L78" s="15" t="n"/>
      <c r="M78" s="7">
        <f>IF($A78="","",IF($K78&lt;&gt;"Active","NOT ACTIVE",IF(OR($B78="",$D78="",$E78="",$F78="",$G78="",$I78="",$J78=""),"CHECK REQUIRED FIELDS",IF(OR($G78&lt;=$F78,$J78&lt;$I78),"CHECK TIME OR DATES",IF(OR($H78&lt;Assumptions!$B$5,$H78&gt;Assumptions!$B$6),"CHECK DURATION",IF(COUNTIF($A$6:$A$105,$A78)&gt;1,"CHECK DUPLICATE ID",IF(AND(COUNTIFS($K$6:$K$105,"Active",$D$6:$D$105,$D78,$E$6:$E$105,$E78,$F$6:$F$105,"&lt;"&amp;$G78,$G$6:$G$105,"&gt;"&amp;$F78,$I$6:$I$105,"&lt;="&amp;$J78,$J$6:$J$105,"&gt;="&amp;$I78)&gt;1,COUNTIFS($K$6:$K$105,"Active",$B$6:$B$105,$B78,$E$6:$E$105,$E78,$F$6:$F$105,"&lt;"&amp;$G78,$G$6:$G$105,"&gt;"&amp;$F78,$I$6:$I$105,"&lt;="&amp;$J78,$J$6:$J$105,"&gt;="&amp;$I78)&gt;1),"CHECK WALKER + PET",IF(COUNTIFS($K$6:$K$105,"Active",$D$6:$D$105,$D78,$E$6:$E$105,$E78,$F$6:$F$105,"&lt;"&amp;$G78,$G$6:$G$105,"&gt;"&amp;$F78,$I$6:$I$105,"&lt;="&amp;$J78,$J$6:$J$105,"&gt;="&amp;$I78)&gt;1,"CHECK WALKER",IF(COUNTIFS($K$6:$K$105,"Active",$B$6:$B$105,$B78,$E$6:$E$105,$E78,$F$6:$F$105,"&lt;"&amp;$G78,$G$6:$G$105,"&gt;"&amp;$F78,$I$6:$I$105,"&lt;="&amp;$J78,$J$6:$J$105,"&gt;="&amp;$I78)&gt;1,"CHECK PET",IF(SUMIFS($H$6:$H$105,$K$6:$K$105,"Active",$D$6:$D$105,$D78,$E$6:$E$105,$E78)&gt;Assumptions!$B$4,"CHECK DAY HOURS","OK"))))))))))</f>
        <v/>
      </c>
      <c r="N78" s="7">
        <f>IF($A78="","",IF($B78="","CHECK PET ID",IF(COUNTIF(Pets!$A$6:$A$105,$B78)=0,"PET NOT FOUND",IF(COUNTIF(Pets!$A$6:$A$105,$B78)&gt;1,"CHECK PET ID",IF(IFERROR(VLOOKUP($B78,Pets!$A$6:$D$105,4,FALSE),"")&lt;&gt;"Active","CHECK PET STATUS","OK")))))</f>
        <v/>
      </c>
    </row>
    <row r="79">
      <c r="A79" s="12" t="n"/>
      <c r="B79" s="12" t="n"/>
      <c r="C79" s="6">
        <f>IF($B79="","",IFERROR(VLOOKUP($B79,Pets!$A$6:$D$105,2,FALSE),"NOT FOUND"))</f>
        <v/>
      </c>
      <c r="D79" s="12" t="n"/>
      <c r="E79" s="12" t="n"/>
      <c r="F79" s="13" t="n"/>
      <c r="G79" s="13" t="n"/>
      <c r="H79" s="8">
        <f>IF(OR($F79="",$G79=""),"",IF($G79&lt;=$F79,"",($G79-$F79)*24))</f>
        <v/>
      </c>
      <c r="I79" s="21" t="n"/>
      <c r="J79" s="21" t="n"/>
      <c r="K79" s="12" t="n"/>
      <c r="L79" s="15" t="n"/>
      <c r="M79" s="6">
        <f>IF($A79="","",IF($K79&lt;&gt;"Active","NOT ACTIVE",IF(OR($B79="",$D79="",$E79="",$F79="",$G79="",$I79="",$J79=""),"CHECK REQUIRED FIELDS",IF(OR($G79&lt;=$F79,$J79&lt;$I79),"CHECK TIME OR DATES",IF(OR($H79&lt;Assumptions!$B$5,$H79&gt;Assumptions!$B$6),"CHECK DURATION",IF(COUNTIF($A$6:$A$105,$A79)&gt;1,"CHECK DUPLICATE ID",IF(AND(COUNTIFS($K$6:$K$105,"Active",$D$6:$D$105,$D79,$E$6:$E$105,$E79,$F$6:$F$105,"&lt;"&amp;$G79,$G$6:$G$105,"&gt;"&amp;$F79,$I$6:$I$105,"&lt;="&amp;$J79,$J$6:$J$105,"&gt;="&amp;$I79)&gt;1,COUNTIFS($K$6:$K$105,"Active",$B$6:$B$105,$B79,$E$6:$E$105,$E79,$F$6:$F$105,"&lt;"&amp;$G79,$G$6:$G$105,"&gt;"&amp;$F79,$I$6:$I$105,"&lt;="&amp;$J79,$J$6:$J$105,"&gt;="&amp;$I79)&gt;1),"CHECK WALKER + PET",IF(COUNTIFS($K$6:$K$105,"Active",$D$6:$D$105,$D79,$E$6:$E$105,$E79,$F$6:$F$105,"&lt;"&amp;$G79,$G$6:$G$105,"&gt;"&amp;$F79,$I$6:$I$105,"&lt;="&amp;$J79,$J$6:$J$105,"&gt;="&amp;$I79)&gt;1,"CHECK WALKER",IF(COUNTIFS($K$6:$K$105,"Active",$B$6:$B$105,$B79,$E$6:$E$105,$E79,$F$6:$F$105,"&lt;"&amp;$G79,$G$6:$G$105,"&gt;"&amp;$F79,$I$6:$I$105,"&lt;="&amp;$J79,$J$6:$J$105,"&gt;="&amp;$I79)&gt;1,"CHECK PET",IF(SUMIFS($H$6:$H$105,$K$6:$K$105,"Active",$D$6:$D$105,$D79,$E$6:$E$105,$E79)&gt;Assumptions!$B$4,"CHECK DAY HOURS","OK"))))))))))</f>
        <v/>
      </c>
      <c r="N79" s="6">
        <f>IF($A79="","",IF($B79="","CHECK PET ID",IF(COUNTIF(Pets!$A$6:$A$105,$B79)=0,"PET NOT FOUND",IF(COUNTIF(Pets!$A$6:$A$105,$B79)&gt;1,"CHECK PET ID",IF(IFERROR(VLOOKUP($B79,Pets!$A$6:$D$105,4,FALSE),"")&lt;&gt;"Active","CHECK PET STATUS","OK")))))</f>
        <v/>
      </c>
    </row>
    <row r="80">
      <c r="A80" s="12" t="n"/>
      <c r="B80" s="12" t="n"/>
      <c r="C80" s="7">
        <f>IF($B80="","",IFERROR(VLOOKUP($B80,Pets!$A$6:$D$105,2,FALSE),"NOT FOUND"))</f>
        <v/>
      </c>
      <c r="D80" s="12" t="n"/>
      <c r="E80" s="12" t="n"/>
      <c r="F80" s="13" t="n"/>
      <c r="G80" s="13" t="n"/>
      <c r="H80" s="9">
        <f>IF(OR($F80="",$G80=""),"",IF($G80&lt;=$F80,"",($G80-$F80)*24))</f>
        <v/>
      </c>
      <c r="I80" s="21" t="n"/>
      <c r="J80" s="21" t="n"/>
      <c r="K80" s="12" t="n"/>
      <c r="L80" s="15" t="n"/>
      <c r="M80" s="7">
        <f>IF($A80="","",IF($K80&lt;&gt;"Active","NOT ACTIVE",IF(OR($B80="",$D80="",$E80="",$F80="",$G80="",$I80="",$J80=""),"CHECK REQUIRED FIELDS",IF(OR($G80&lt;=$F80,$J80&lt;$I80),"CHECK TIME OR DATES",IF(OR($H80&lt;Assumptions!$B$5,$H80&gt;Assumptions!$B$6),"CHECK DURATION",IF(COUNTIF($A$6:$A$105,$A80)&gt;1,"CHECK DUPLICATE ID",IF(AND(COUNTIFS($K$6:$K$105,"Active",$D$6:$D$105,$D80,$E$6:$E$105,$E80,$F$6:$F$105,"&lt;"&amp;$G80,$G$6:$G$105,"&gt;"&amp;$F80,$I$6:$I$105,"&lt;="&amp;$J80,$J$6:$J$105,"&gt;="&amp;$I80)&gt;1,COUNTIFS($K$6:$K$105,"Active",$B$6:$B$105,$B80,$E$6:$E$105,$E80,$F$6:$F$105,"&lt;"&amp;$G80,$G$6:$G$105,"&gt;"&amp;$F80,$I$6:$I$105,"&lt;="&amp;$J80,$J$6:$J$105,"&gt;="&amp;$I80)&gt;1),"CHECK WALKER + PET",IF(COUNTIFS($K$6:$K$105,"Active",$D$6:$D$105,$D80,$E$6:$E$105,$E80,$F$6:$F$105,"&lt;"&amp;$G80,$G$6:$G$105,"&gt;"&amp;$F80,$I$6:$I$105,"&lt;="&amp;$J80,$J$6:$J$105,"&gt;="&amp;$I80)&gt;1,"CHECK WALKER",IF(COUNTIFS($K$6:$K$105,"Active",$B$6:$B$105,$B80,$E$6:$E$105,$E80,$F$6:$F$105,"&lt;"&amp;$G80,$G$6:$G$105,"&gt;"&amp;$F80,$I$6:$I$105,"&lt;="&amp;$J80,$J$6:$J$105,"&gt;="&amp;$I80)&gt;1,"CHECK PET",IF(SUMIFS($H$6:$H$105,$K$6:$K$105,"Active",$D$6:$D$105,$D80,$E$6:$E$105,$E80)&gt;Assumptions!$B$4,"CHECK DAY HOURS","OK"))))))))))</f>
        <v/>
      </c>
      <c r="N80" s="7">
        <f>IF($A80="","",IF($B80="","CHECK PET ID",IF(COUNTIF(Pets!$A$6:$A$105,$B80)=0,"PET NOT FOUND",IF(COUNTIF(Pets!$A$6:$A$105,$B80)&gt;1,"CHECK PET ID",IF(IFERROR(VLOOKUP($B80,Pets!$A$6:$D$105,4,FALSE),"")&lt;&gt;"Active","CHECK PET STATUS","OK")))))</f>
        <v/>
      </c>
    </row>
    <row r="81">
      <c r="A81" s="12" t="n"/>
      <c r="B81" s="12" t="n"/>
      <c r="C81" s="6">
        <f>IF($B81="","",IFERROR(VLOOKUP($B81,Pets!$A$6:$D$105,2,FALSE),"NOT FOUND"))</f>
        <v/>
      </c>
      <c r="D81" s="12" t="n"/>
      <c r="E81" s="12" t="n"/>
      <c r="F81" s="13" t="n"/>
      <c r="G81" s="13" t="n"/>
      <c r="H81" s="8">
        <f>IF(OR($F81="",$G81=""),"",IF($G81&lt;=$F81,"",($G81-$F81)*24))</f>
        <v/>
      </c>
      <c r="I81" s="21" t="n"/>
      <c r="J81" s="21" t="n"/>
      <c r="K81" s="12" t="n"/>
      <c r="L81" s="15" t="n"/>
      <c r="M81" s="6">
        <f>IF($A81="","",IF($K81&lt;&gt;"Active","NOT ACTIVE",IF(OR($B81="",$D81="",$E81="",$F81="",$G81="",$I81="",$J81=""),"CHECK REQUIRED FIELDS",IF(OR($G81&lt;=$F81,$J81&lt;$I81),"CHECK TIME OR DATES",IF(OR($H81&lt;Assumptions!$B$5,$H81&gt;Assumptions!$B$6),"CHECK DURATION",IF(COUNTIF($A$6:$A$105,$A81)&gt;1,"CHECK DUPLICATE ID",IF(AND(COUNTIFS($K$6:$K$105,"Active",$D$6:$D$105,$D81,$E$6:$E$105,$E81,$F$6:$F$105,"&lt;"&amp;$G81,$G$6:$G$105,"&gt;"&amp;$F81,$I$6:$I$105,"&lt;="&amp;$J81,$J$6:$J$105,"&gt;="&amp;$I81)&gt;1,COUNTIFS($K$6:$K$105,"Active",$B$6:$B$105,$B81,$E$6:$E$105,$E81,$F$6:$F$105,"&lt;"&amp;$G81,$G$6:$G$105,"&gt;"&amp;$F81,$I$6:$I$105,"&lt;="&amp;$J81,$J$6:$J$105,"&gt;="&amp;$I81)&gt;1),"CHECK WALKER + PET",IF(COUNTIFS($K$6:$K$105,"Active",$D$6:$D$105,$D81,$E$6:$E$105,$E81,$F$6:$F$105,"&lt;"&amp;$G81,$G$6:$G$105,"&gt;"&amp;$F81,$I$6:$I$105,"&lt;="&amp;$J81,$J$6:$J$105,"&gt;="&amp;$I81)&gt;1,"CHECK WALKER",IF(COUNTIFS($K$6:$K$105,"Active",$B$6:$B$105,$B81,$E$6:$E$105,$E81,$F$6:$F$105,"&lt;"&amp;$G81,$G$6:$G$105,"&gt;"&amp;$F81,$I$6:$I$105,"&lt;="&amp;$J81,$J$6:$J$105,"&gt;="&amp;$I81)&gt;1,"CHECK PET",IF(SUMIFS($H$6:$H$105,$K$6:$K$105,"Active",$D$6:$D$105,$D81,$E$6:$E$105,$E81)&gt;Assumptions!$B$4,"CHECK DAY HOURS","OK"))))))))))</f>
        <v/>
      </c>
      <c r="N81" s="6">
        <f>IF($A81="","",IF($B81="","CHECK PET ID",IF(COUNTIF(Pets!$A$6:$A$105,$B81)=0,"PET NOT FOUND",IF(COUNTIF(Pets!$A$6:$A$105,$B81)&gt;1,"CHECK PET ID",IF(IFERROR(VLOOKUP($B81,Pets!$A$6:$D$105,4,FALSE),"")&lt;&gt;"Active","CHECK PET STATUS","OK")))))</f>
        <v/>
      </c>
    </row>
    <row r="82">
      <c r="A82" s="12" t="n"/>
      <c r="B82" s="12" t="n"/>
      <c r="C82" s="7">
        <f>IF($B82="","",IFERROR(VLOOKUP($B82,Pets!$A$6:$D$105,2,FALSE),"NOT FOUND"))</f>
        <v/>
      </c>
      <c r="D82" s="12" t="n"/>
      <c r="E82" s="12" t="n"/>
      <c r="F82" s="13" t="n"/>
      <c r="G82" s="13" t="n"/>
      <c r="H82" s="9">
        <f>IF(OR($F82="",$G82=""),"",IF($G82&lt;=$F82,"",($G82-$F82)*24))</f>
        <v/>
      </c>
      <c r="I82" s="21" t="n"/>
      <c r="J82" s="21" t="n"/>
      <c r="K82" s="12" t="n"/>
      <c r="L82" s="15" t="n"/>
      <c r="M82" s="7">
        <f>IF($A82="","",IF($K82&lt;&gt;"Active","NOT ACTIVE",IF(OR($B82="",$D82="",$E82="",$F82="",$G82="",$I82="",$J82=""),"CHECK REQUIRED FIELDS",IF(OR($G82&lt;=$F82,$J82&lt;$I82),"CHECK TIME OR DATES",IF(OR($H82&lt;Assumptions!$B$5,$H82&gt;Assumptions!$B$6),"CHECK DURATION",IF(COUNTIF($A$6:$A$105,$A82)&gt;1,"CHECK DUPLICATE ID",IF(AND(COUNTIFS($K$6:$K$105,"Active",$D$6:$D$105,$D82,$E$6:$E$105,$E82,$F$6:$F$105,"&lt;"&amp;$G82,$G$6:$G$105,"&gt;"&amp;$F82,$I$6:$I$105,"&lt;="&amp;$J82,$J$6:$J$105,"&gt;="&amp;$I82)&gt;1,COUNTIFS($K$6:$K$105,"Active",$B$6:$B$105,$B82,$E$6:$E$105,$E82,$F$6:$F$105,"&lt;"&amp;$G82,$G$6:$G$105,"&gt;"&amp;$F82,$I$6:$I$105,"&lt;="&amp;$J82,$J$6:$J$105,"&gt;="&amp;$I82)&gt;1),"CHECK WALKER + PET",IF(COUNTIFS($K$6:$K$105,"Active",$D$6:$D$105,$D82,$E$6:$E$105,$E82,$F$6:$F$105,"&lt;"&amp;$G82,$G$6:$G$105,"&gt;"&amp;$F82,$I$6:$I$105,"&lt;="&amp;$J82,$J$6:$J$105,"&gt;="&amp;$I82)&gt;1,"CHECK WALKER",IF(COUNTIFS($K$6:$K$105,"Active",$B$6:$B$105,$B82,$E$6:$E$105,$E82,$F$6:$F$105,"&lt;"&amp;$G82,$G$6:$G$105,"&gt;"&amp;$F82,$I$6:$I$105,"&lt;="&amp;$J82,$J$6:$J$105,"&gt;="&amp;$I82)&gt;1,"CHECK PET",IF(SUMIFS($H$6:$H$105,$K$6:$K$105,"Active",$D$6:$D$105,$D82,$E$6:$E$105,$E82)&gt;Assumptions!$B$4,"CHECK DAY HOURS","OK"))))))))))</f>
        <v/>
      </c>
      <c r="N82" s="7">
        <f>IF($A82="","",IF($B82="","CHECK PET ID",IF(COUNTIF(Pets!$A$6:$A$105,$B82)=0,"PET NOT FOUND",IF(COUNTIF(Pets!$A$6:$A$105,$B82)&gt;1,"CHECK PET ID",IF(IFERROR(VLOOKUP($B82,Pets!$A$6:$D$105,4,FALSE),"")&lt;&gt;"Active","CHECK PET STATUS","OK")))))</f>
        <v/>
      </c>
    </row>
    <row r="83">
      <c r="A83" s="12" t="n"/>
      <c r="B83" s="12" t="n"/>
      <c r="C83" s="6">
        <f>IF($B83="","",IFERROR(VLOOKUP($B83,Pets!$A$6:$D$105,2,FALSE),"NOT FOUND"))</f>
        <v/>
      </c>
      <c r="D83" s="12" t="n"/>
      <c r="E83" s="12" t="n"/>
      <c r="F83" s="13" t="n"/>
      <c r="G83" s="13" t="n"/>
      <c r="H83" s="8">
        <f>IF(OR($F83="",$G83=""),"",IF($G83&lt;=$F83,"",($G83-$F83)*24))</f>
        <v/>
      </c>
      <c r="I83" s="21" t="n"/>
      <c r="J83" s="21" t="n"/>
      <c r="K83" s="12" t="n"/>
      <c r="L83" s="15" t="n"/>
      <c r="M83" s="6">
        <f>IF($A83="","",IF($K83&lt;&gt;"Active","NOT ACTIVE",IF(OR($B83="",$D83="",$E83="",$F83="",$G83="",$I83="",$J83=""),"CHECK REQUIRED FIELDS",IF(OR($G83&lt;=$F83,$J83&lt;$I83),"CHECK TIME OR DATES",IF(OR($H83&lt;Assumptions!$B$5,$H83&gt;Assumptions!$B$6),"CHECK DURATION",IF(COUNTIF($A$6:$A$105,$A83)&gt;1,"CHECK DUPLICATE ID",IF(AND(COUNTIFS($K$6:$K$105,"Active",$D$6:$D$105,$D83,$E$6:$E$105,$E83,$F$6:$F$105,"&lt;"&amp;$G83,$G$6:$G$105,"&gt;"&amp;$F83,$I$6:$I$105,"&lt;="&amp;$J83,$J$6:$J$105,"&gt;="&amp;$I83)&gt;1,COUNTIFS($K$6:$K$105,"Active",$B$6:$B$105,$B83,$E$6:$E$105,$E83,$F$6:$F$105,"&lt;"&amp;$G83,$G$6:$G$105,"&gt;"&amp;$F83,$I$6:$I$105,"&lt;="&amp;$J83,$J$6:$J$105,"&gt;="&amp;$I83)&gt;1),"CHECK WALKER + PET",IF(COUNTIFS($K$6:$K$105,"Active",$D$6:$D$105,$D83,$E$6:$E$105,$E83,$F$6:$F$105,"&lt;"&amp;$G83,$G$6:$G$105,"&gt;"&amp;$F83,$I$6:$I$105,"&lt;="&amp;$J83,$J$6:$J$105,"&gt;="&amp;$I83)&gt;1,"CHECK WALKER",IF(COUNTIFS($K$6:$K$105,"Active",$B$6:$B$105,$B83,$E$6:$E$105,$E83,$F$6:$F$105,"&lt;"&amp;$G83,$G$6:$G$105,"&gt;"&amp;$F83,$I$6:$I$105,"&lt;="&amp;$J83,$J$6:$J$105,"&gt;="&amp;$I83)&gt;1,"CHECK PET",IF(SUMIFS($H$6:$H$105,$K$6:$K$105,"Active",$D$6:$D$105,$D83,$E$6:$E$105,$E83)&gt;Assumptions!$B$4,"CHECK DAY HOURS","OK"))))))))))</f>
        <v/>
      </c>
      <c r="N83" s="6">
        <f>IF($A83="","",IF($B83="","CHECK PET ID",IF(COUNTIF(Pets!$A$6:$A$105,$B83)=0,"PET NOT FOUND",IF(COUNTIF(Pets!$A$6:$A$105,$B83)&gt;1,"CHECK PET ID",IF(IFERROR(VLOOKUP($B83,Pets!$A$6:$D$105,4,FALSE),"")&lt;&gt;"Active","CHECK PET STATUS","OK")))))</f>
        <v/>
      </c>
    </row>
    <row r="84">
      <c r="A84" s="12" t="n"/>
      <c r="B84" s="12" t="n"/>
      <c r="C84" s="7">
        <f>IF($B84="","",IFERROR(VLOOKUP($B84,Pets!$A$6:$D$105,2,FALSE),"NOT FOUND"))</f>
        <v/>
      </c>
      <c r="D84" s="12" t="n"/>
      <c r="E84" s="12" t="n"/>
      <c r="F84" s="13" t="n"/>
      <c r="G84" s="13" t="n"/>
      <c r="H84" s="9">
        <f>IF(OR($F84="",$G84=""),"",IF($G84&lt;=$F84,"",($G84-$F84)*24))</f>
        <v/>
      </c>
      <c r="I84" s="21" t="n"/>
      <c r="J84" s="21" t="n"/>
      <c r="K84" s="12" t="n"/>
      <c r="L84" s="15" t="n"/>
      <c r="M84" s="7">
        <f>IF($A84="","",IF($K84&lt;&gt;"Active","NOT ACTIVE",IF(OR($B84="",$D84="",$E84="",$F84="",$G84="",$I84="",$J84=""),"CHECK REQUIRED FIELDS",IF(OR($G84&lt;=$F84,$J84&lt;$I84),"CHECK TIME OR DATES",IF(OR($H84&lt;Assumptions!$B$5,$H84&gt;Assumptions!$B$6),"CHECK DURATION",IF(COUNTIF($A$6:$A$105,$A84)&gt;1,"CHECK DUPLICATE ID",IF(AND(COUNTIFS($K$6:$K$105,"Active",$D$6:$D$105,$D84,$E$6:$E$105,$E84,$F$6:$F$105,"&lt;"&amp;$G84,$G$6:$G$105,"&gt;"&amp;$F84,$I$6:$I$105,"&lt;="&amp;$J84,$J$6:$J$105,"&gt;="&amp;$I84)&gt;1,COUNTIFS($K$6:$K$105,"Active",$B$6:$B$105,$B84,$E$6:$E$105,$E84,$F$6:$F$105,"&lt;"&amp;$G84,$G$6:$G$105,"&gt;"&amp;$F84,$I$6:$I$105,"&lt;="&amp;$J84,$J$6:$J$105,"&gt;="&amp;$I84)&gt;1),"CHECK WALKER + PET",IF(COUNTIFS($K$6:$K$105,"Active",$D$6:$D$105,$D84,$E$6:$E$105,$E84,$F$6:$F$105,"&lt;"&amp;$G84,$G$6:$G$105,"&gt;"&amp;$F84,$I$6:$I$105,"&lt;="&amp;$J84,$J$6:$J$105,"&gt;="&amp;$I84)&gt;1,"CHECK WALKER",IF(COUNTIFS($K$6:$K$105,"Active",$B$6:$B$105,$B84,$E$6:$E$105,$E84,$F$6:$F$105,"&lt;"&amp;$G84,$G$6:$G$105,"&gt;"&amp;$F84,$I$6:$I$105,"&lt;="&amp;$J84,$J$6:$J$105,"&gt;="&amp;$I84)&gt;1,"CHECK PET",IF(SUMIFS($H$6:$H$105,$K$6:$K$105,"Active",$D$6:$D$105,$D84,$E$6:$E$105,$E84)&gt;Assumptions!$B$4,"CHECK DAY HOURS","OK"))))))))))</f>
        <v/>
      </c>
      <c r="N84" s="7">
        <f>IF($A84="","",IF($B84="","CHECK PET ID",IF(COUNTIF(Pets!$A$6:$A$105,$B84)=0,"PET NOT FOUND",IF(COUNTIF(Pets!$A$6:$A$105,$B84)&gt;1,"CHECK PET ID",IF(IFERROR(VLOOKUP($B84,Pets!$A$6:$D$105,4,FALSE),"")&lt;&gt;"Active","CHECK PET STATUS","OK")))))</f>
        <v/>
      </c>
    </row>
    <row r="85">
      <c r="A85" s="12" t="n"/>
      <c r="B85" s="12" t="n"/>
      <c r="C85" s="6">
        <f>IF($B85="","",IFERROR(VLOOKUP($B85,Pets!$A$6:$D$105,2,FALSE),"NOT FOUND"))</f>
        <v/>
      </c>
      <c r="D85" s="12" t="n"/>
      <c r="E85" s="12" t="n"/>
      <c r="F85" s="13" t="n"/>
      <c r="G85" s="13" t="n"/>
      <c r="H85" s="8">
        <f>IF(OR($F85="",$G85=""),"",IF($G85&lt;=$F85,"",($G85-$F85)*24))</f>
        <v/>
      </c>
      <c r="I85" s="21" t="n"/>
      <c r="J85" s="21" t="n"/>
      <c r="K85" s="12" t="n"/>
      <c r="L85" s="15" t="n"/>
      <c r="M85" s="6">
        <f>IF($A85="","",IF($K85&lt;&gt;"Active","NOT ACTIVE",IF(OR($B85="",$D85="",$E85="",$F85="",$G85="",$I85="",$J85=""),"CHECK REQUIRED FIELDS",IF(OR($G85&lt;=$F85,$J85&lt;$I85),"CHECK TIME OR DATES",IF(OR($H85&lt;Assumptions!$B$5,$H85&gt;Assumptions!$B$6),"CHECK DURATION",IF(COUNTIF($A$6:$A$105,$A85)&gt;1,"CHECK DUPLICATE ID",IF(AND(COUNTIFS($K$6:$K$105,"Active",$D$6:$D$105,$D85,$E$6:$E$105,$E85,$F$6:$F$105,"&lt;"&amp;$G85,$G$6:$G$105,"&gt;"&amp;$F85,$I$6:$I$105,"&lt;="&amp;$J85,$J$6:$J$105,"&gt;="&amp;$I85)&gt;1,COUNTIFS($K$6:$K$105,"Active",$B$6:$B$105,$B85,$E$6:$E$105,$E85,$F$6:$F$105,"&lt;"&amp;$G85,$G$6:$G$105,"&gt;"&amp;$F85,$I$6:$I$105,"&lt;="&amp;$J85,$J$6:$J$105,"&gt;="&amp;$I85)&gt;1),"CHECK WALKER + PET",IF(COUNTIFS($K$6:$K$105,"Active",$D$6:$D$105,$D85,$E$6:$E$105,$E85,$F$6:$F$105,"&lt;"&amp;$G85,$G$6:$G$105,"&gt;"&amp;$F85,$I$6:$I$105,"&lt;="&amp;$J85,$J$6:$J$105,"&gt;="&amp;$I85)&gt;1,"CHECK WALKER",IF(COUNTIFS($K$6:$K$105,"Active",$B$6:$B$105,$B85,$E$6:$E$105,$E85,$F$6:$F$105,"&lt;"&amp;$G85,$G$6:$G$105,"&gt;"&amp;$F85,$I$6:$I$105,"&lt;="&amp;$J85,$J$6:$J$105,"&gt;="&amp;$I85)&gt;1,"CHECK PET",IF(SUMIFS($H$6:$H$105,$K$6:$K$105,"Active",$D$6:$D$105,$D85,$E$6:$E$105,$E85)&gt;Assumptions!$B$4,"CHECK DAY HOURS","OK"))))))))))</f>
        <v/>
      </c>
      <c r="N85" s="6">
        <f>IF($A85="","",IF($B85="","CHECK PET ID",IF(COUNTIF(Pets!$A$6:$A$105,$B85)=0,"PET NOT FOUND",IF(COUNTIF(Pets!$A$6:$A$105,$B85)&gt;1,"CHECK PET ID",IF(IFERROR(VLOOKUP($B85,Pets!$A$6:$D$105,4,FALSE),"")&lt;&gt;"Active","CHECK PET STATUS","OK")))))</f>
        <v/>
      </c>
    </row>
    <row r="86">
      <c r="A86" s="12" t="n"/>
      <c r="B86" s="12" t="n"/>
      <c r="C86" s="7">
        <f>IF($B86="","",IFERROR(VLOOKUP($B86,Pets!$A$6:$D$105,2,FALSE),"NOT FOUND"))</f>
        <v/>
      </c>
      <c r="D86" s="12" t="n"/>
      <c r="E86" s="12" t="n"/>
      <c r="F86" s="13" t="n"/>
      <c r="G86" s="13" t="n"/>
      <c r="H86" s="9">
        <f>IF(OR($F86="",$G86=""),"",IF($G86&lt;=$F86,"",($G86-$F86)*24))</f>
        <v/>
      </c>
      <c r="I86" s="21" t="n"/>
      <c r="J86" s="21" t="n"/>
      <c r="K86" s="12" t="n"/>
      <c r="L86" s="15" t="n"/>
      <c r="M86" s="7">
        <f>IF($A86="","",IF($K86&lt;&gt;"Active","NOT ACTIVE",IF(OR($B86="",$D86="",$E86="",$F86="",$G86="",$I86="",$J86=""),"CHECK REQUIRED FIELDS",IF(OR($G86&lt;=$F86,$J86&lt;$I86),"CHECK TIME OR DATES",IF(OR($H86&lt;Assumptions!$B$5,$H86&gt;Assumptions!$B$6),"CHECK DURATION",IF(COUNTIF($A$6:$A$105,$A86)&gt;1,"CHECK DUPLICATE ID",IF(AND(COUNTIFS($K$6:$K$105,"Active",$D$6:$D$105,$D86,$E$6:$E$105,$E86,$F$6:$F$105,"&lt;"&amp;$G86,$G$6:$G$105,"&gt;"&amp;$F86,$I$6:$I$105,"&lt;="&amp;$J86,$J$6:$J$105,"&gt;="&amp;$I86)&gt;1,COUNTIFS($K$6:$K$105,"Active",$B$6:$B$105,$B86,$E$6:$E$105,$E86,$F$6:$F$105,"&lt;"&amp;$G86,$G$6:$G$105,"&gt;"&amp;$F86,$I$6:$I$105,"&lt;="&amp;$J86,$J$6:$J$105,"&gt;="&amp;$I86)&gt;1),"CHECK WALKER + PET",IF(COUNTIFS($K$6:$K$105,"Active",$D$6:$D$105,$D86,$E$6:$E$105,$E86,$F$6:$F$105,"&lt;"&amp;$G86,$G$6:$G$105,"&gt;"&amp;$F86,$I$6:$I$105,"&lt;="&amp;$J86,$J$6:$J$105,"&gt;="&amp;$I86)&gt;1,"CHECK WALKER",IF(COUNTIFS($K$6:$K$105,"Active",$B$6:$B$105,$B86,$E$6:$E$105,$E86,$F$6:$F$105,"&lt;"&amp;$G86,$G$6:$G$105,"&gt;"&amp;$F86,$I$6:$I$105,"&lt;="&amp;$J86,$J$6:$J$105,"&gt;="&amp;$I86)&gt;1,"CHECK PET",IF(SUMIFS($H$6:$H$105,$K$6:$K$105,"Active",$D$6:$D$105,$D86,$E$6:$E$105,$E86)&gt;Assumptions!$B$4,"CHECK DAY HOURS","OK"))))))))))</f>
        <v/>
      </c>
      <c r="N86" s="7">
        <f>IF($A86="","",IF($B86="","CHECK PET ID",IF(COUNTIF(Pets!$A$6:$A$105,$B86)=0,"PET NOT FOUND",IF(COUNTIF(Pets!$A$6:$A$105,$B86)&gt;1,"CHECK PET ID",IF(IFERROR(VLOOKUP($B86,Pets!$A$6:$D$105,4,FALSE),"")&lt;&gt;"Active","CHECK PET STATUS","OK")))))</f>
        <v/>
      </c>
    </row>
    <row r="87">
      <c r="A87" s="12" t="n"/>
      <c r="B87" s="12" t="n"/>
      <c r="C87" s="6">
        <f>IF($B87="","",IFERROR(VLOOKUP($B87,Pets!$A$6:$D$105,2,FALSE),"NOT FOUND"))</f>
        <v/>
      </c>
      <c r="D87" s="12" t="n"/>
      <c r="E87" s="12" t="n"/>
      <c r="F87" s="13" t="n"/>
      <c r="G87" s="13" t="n"/>
      <c r="H87" s="8">
        <f>IF(OR($F87="",$G87=""),"",IF($G87&lt;=$F87,"",($G87-$F87)*24))</f>
        <v/>
      </c>
      <c r="I87" s="21" t="n"/>
      <c r="J87" s="21" t="n"/>
      <c r="K87" s="12" t="n"/>
      <c r="L87" s="15" t="n"/>
      <c r="M87" s="6">
        <f>IF($A87="","",IF($K87&lt;&gt;"Active","NOT ACTIVE",IF(OR($B87="",$D87="",$E87="",$F87="",$G87="",$I87="",$J87=""),"CHECK REQUIRED FIELDS",IF(OR($G87&lt;=$F87,$J87&lt;$I87),"CHECK TIME OR DATES",IF(OR($H87&lt;Assumptions!$B$5,$H87&gt;Assumptions!$B$6),"CHECK DURATION",IF(COUNTIF($A$6:$A$105,$A87)&gt;1,"CHECK DUPLICATE ID",IF(AND(COUNTIFS($K$6:$K$105,"Active",$D$6:$D$105,$D87,$E$6:$E$105,$E87,$F$6:$F$105,"&lt;"&amp;$G87,$G$6:$G$105,"&gt;"&amp;$F87,$I$6:$I$105,"&lt;="&amp;$J87,$J$6:$J$105,"&gt;="&amp;$I87)&gt;1,COUNTIFS($K$6:$K$105,"Active",$B$6:$B$105,$B87,$E$6:$E$105,$E87,$F$6:$F$105,"&lt;"&amp;$G87,$G$6:$G$105,"&gt;"&amp;$F87,$I$6:$I$105,"&lt;="&amp;$J87,$J$6:$J$105,"&gt;="&amp;$I87)&gt;1),"CHECK WALKER + PET",IF(COUNTIFS($K$6:$K$105,"Active",$D$6:$D$105,$D87,$E$6:$E$105,$E87,$F$6:$F$105,"&lt;"&amp;$G87,$G$6:$G$105,"&gt;"&amp;$F87,$I$6:$I$105,"&lt;="&amp;$J87,$J$6:$J$105,"&gt;="&amp;$I87)&gt;1,"CHECK WALKER",IF(COUNTIFS($K$6:$K$105,"Active",$B$6:$B$105,$B87,$E$6:$E$105,$E87,$F$6:$F$105,"&lt;"&amp;$G87,$G$6:$G$105,"&gt;"&amp;$F87,$I$6:$I$105,"&lt;="&amp;$J87,$J$6:$J$105,"&gt;="&amp;$I87)&gt;1,"CHECK PET",IF(SUMIFS($H$6:$H$105,$K$6:$K$105,"Active",$D$6:$D$105,$D87,$E$6:$E$105,$E87)&gt;Assumptions!$B$4,"CHECK DAY HOURS","OK"))))))))))</f>
        <v/>
      </c>
      <c r="N87" s="6">
        <f>IF($A87="","",IF($B87="","CHECK PET ID",IF(COUNTIF(Pets!$A$6:$A$105,$B87)=0,"PET NOT FOUND",IF(COUNTIF(Pets!$A$6:$A$105,$B87)&gt;1,"CHECK PET ID",IF(IFERROR(VLOOKUP($B87,Pets!$A$6:$D$105,4,FALSE),"")&lt;&gt;"Active","CHECK PET STATUS","OK")))))</f>
        <v/>
      </c>
    </row>
    <row r="88">
      <c r="A88" s="12" t="n"/>
      <c r="B88" s="12" t="n"/>
      <c r="C88" s="7">
        <f>IF($B88="","",IFERROR(VLOOKUP($B88,Pets!$A$6:$D$105,2,FALSE),"NOT FOUND"))</f>
        <v/>
      </c>
      <c r="D88" s="12" t="n"/>
      <c r="E88" s="12" t="n"/>
      <c r="F88" s="13" t="n"/>
      <c r="G88" s="13" t="n"/>
      <c r="H88" s="9">
        <f>IF(OR($F88="",$G88=""),"",IF($G88&lt;=$F88,"",($G88-$F88)*24))</f>
        <v/>
      </c>
      <c r="I88" s="21" t="n"/>
      <c r="J88" s="21" t="n"/>
      <c r="K88" s="12" t="n"/>
      <c r="L88" s="15" t="n"/>
      <c r="M88" s="7">
        <f>IF($A88="","",IF($K88&lt;&gt;"Active","NOT ACTIVE",IF(OR($B88="",$D88="",$E88="",$F88="",$G88="",$I88="",$J88=""),"CHECK REQUIRED FIELDS",IF(OR($G88&lt;=$F88,$J88&lt;$I88),"CHECK TIME OR DATES",IF(OR($H88&lt;Assumptions!$B$5,$H88&gt;Assumptions!$B$6),"CHECK DURATION",IF(COUNTIF($A$6:$A$105,$A88)&gt;1,"CHECK DUPLICATE ID",IF(AND(COUNTIFS($K$6:$K$105,"Active",$D$6:$D$105,$D88,$E$6:$E$105,$E88,$F$6:$F$105,"&lt;"&amp;$G88,$G$6:$G$105,"&gt;"&amp;$F88,$I$6:$I$105,"&lt;="&amp;$J88,$J$6:$J$105,"&gt;="&amp;$I88)&gt;1,COUNTIFS($K$6:$K$105,"Active",$B$6:$B$105,$B88,$E$6:$E$105,$E88,$F$6:$F$105,"&lt;"&amp;$G88,$G$6:$G$105,"&gt;"&amp;$F88,$I$6:$I$105,"&lt;="&amp;$J88,$J$6:$J$105,"&gt;="&amp;$I88)&gt;1),"CHECK WALKER + PET",IF(COUNTIFS($K$6:$K$105,"Active",$D$6:$D$105,$D88,$E$6:$E$105,$E88,$F$6:$F$105,"&lt;"&amp;$G88,$G$6:$G$105,"&gt;"&amp;$F88,$I$6:$I$105,"&lt;="&amp;$J88,$J$6:$J$105,"&gt;="&amp;$I88)&gt;1,"CHECK WALKER",IF(COUNTIFS($K$6:$K$105,"Active",$B$6:$B$105,$B88,$E$6:$E$105,$E88,$F$6:$F$105,"&lt;"&amp;$G88,$G$6:$G$105,"&gt;"&amp;$F88,$I$6:$I$105,"&lt;="&amp;$J88,$J$6:$J$105,"&gt;="&amp;$I88)&gt;1,"CHECK PET",IF(SUMIFS($H$6:$H$105,$K$6:$K$105,"Active",$D$6:$D$105,$D88,$E$6:$E$105,$E88)&gt;Assumptions!$B$4,"CHECK DAY HOURS","OK"))))))))))</f>
        <v/>
      </c>
      <c r="N88" s="7">
        <f>IF($A88="","",IF($B88="","CHECK PET ID",IF(COUNTIF(Pets!$A$6:$A$105,$B88)=0,"PET NOT FOUND",IF(COUNTIF(Pets!$A$6:$A$105,$B88)&gt;1,"CHECK PET ID",IF(IFERROR(VLOOKUP($B88,Pets!$A$6:$D$105,4,FALSE),"")&lt;&gt;"Active","CHECK PET STATUS","OK")))))</f>
        <v/>
      </c>
    </row>
    <row r="89">
      <c r="A89" s="12" t="n"/>
      <c r="B89" s="12" t="n"/>
      <c r="C89" s="6">
        <f>IF($B89="","",IFERROR(VLOOKUP($B89,Pets!$A$6:$D$105,2,FALSE),"NOT FOUND"))</f>
        <v/>
      </c>
      <c r="D89" s="12" t="n"/>
      <c r="E89" s="12" t="n"/>
      <c r="F89" s="13" t="n"/>
      <c r="G89" s="13" t="n"/>
      <c r="H89" s="8">
        <f>IF(OR($F89="",$G89=""),"",IF($G89&lt;=$F89,"",($G89-$F89)*24))</f>
        <v/>
      </c>
      <c r="I89" s="21" t="n"/>
      <c r="J89" s="21" t="n"/>
      <c r="K89" s="12" t="n"/>
      <c r="L89" s="15" t="n"/>
      <c r="M89" s="6">
        <f>IF($A89="","",IF($K89&lt;&gt;"Active","NOT ACTIVE",IF(OR($B89="",$D89="",$E89="",$F89="",$G89="",$I89="",$J89=""),"CHECK REQUIRED FIELDS",IF(OR($G89&lt;=$F89,$J89&lt;$I89),"CHECK TIME OR DATES",IF(OR($H89&lt;Assumptions!$B$5,$H89&gt;Assumptions!$B$6),"CHECK DURATION",IF(COUNTIF($A$6:$A$105,$A89)&gt;1,"CHECK DUPLICATE ID",IF(AND(COUNTIFS($K$6:$K$105,"Active",$D$6:$D$105,$D89,$E$6:$E$105,$E89,$F$6:$F$105,"&lt;"&amp;$G89,$G$6:$G$105,"&gt;"&amp;$F89,$I$6:$I$105,"&lt;="&amp;$J89,$J$6:$J$105,"&gt;="&amp;$I89)&gt;1,COUNTIFS($K$6:$K$105,"Active",$B$6:$B$105,$B89,$E$6:$E$105,$E89,$F$6:$F$105,"&lt;"&amp;$G89,$G$6:$G$105,"&gt;"&amp;$F89,$I$6:$I$105,"&lt;="&amp;$J89,$J$6:$J$105,"&gt;="&amp;$I89)&gt;1),"CHECK WALKER + PET",IF(COUNTIFS($K$6:$K$105,"Active",$D$6:$D$105,$D89,$E$6:$E$105,$E89,$F$6:$F$105,"&lt;"&amp;$G89,$G$6:$G$105,"&gt;"&amp;$F89,$I$6:$I$105,"&lt;="&amp;$J89,$J$6:$J$105,"&gt;="&amp;$I89)&gt;1,"CHECK WALKER",IF(COUNTIFS($K$6:$K$105,"Active",$B$6:$B$105,$B89,$E$6:$E$105,$E89,$F$6:$F$105,"&lt;"&amp;$G89,$G$6:$G$105,"&gt;"&amp;$F89,$I$6:$I$105,"&lt;="&amp;$J89,$J$6:$J$105,"&gt;="&amp;$I89)&gt;1,"CHECK PET",IF(SUMIFS($H$6:$H$105,$K$6:$K$105,"Active",$D$6:$D$105,$D89,$E$6:$E$105,$E89)&gt;Assumptions!$B$4,"CHECK DAY HOURS","OK"))))))))))</f>
        <v/>
      </c>
      <c r="N89" s="6">
        <f>IF($A89="","",IF($B89="","CHECK PET ID",IF(COUNTIF(Pets!$A$6:$A$105,$B89)=0,"PET NOT FOUND",IF(COUNTIF(Pets!$A$6:$A$105,$B89)&gt;1,"CHECK PET ID",IF(IFERROR(VLOOKUP($B89,Pets!$A$6:$D$105,4,FALSE),"")&lt;&gt;"Active","CHECK PET STATUS","OK")))))</f>
        <v/>
      </c>
    </row>
    <row r="90">
      <c r="A90" s="12" t="n"/>
      <c r="B90" s="12" t="n"/>
      <c r="C90" s="7">
        <f>IF($B90="","",IFERROR(VLOOKUP($B90,Pets!$A$6:$D$105,2,FALSE),"NOT FOUND"))</f>
        <v/>
      </c>
      <c r="D90" s="12" t="n"/>
      <c r="E90" s="12" t="n"/>
      <c r="F90" s="13" t="n"/>
      <c r="G90" s="13" t="n"/>
      <c r="H90" s="9">
        <f>IF(OR($F90="",$G90=""),"",IF($G90&lt;=$F90,"",($G90-$F90)*24))</f>
        <v/>
      </c>
      <c r="I90" s="21" t="n"/>
      <c r="J90" s="21" t="n"/>
      <c r="K90" s="12" t="n"/>
      <c r="L90" s="15" t="n"/>
      <c r="M90" s="7">
        <f>IF($A90="","",IF($K90&lt;&gt;"Active","NOT ACTIVE",IF(OR($B90="",$D90="",$E90="",$F90="",$G90="",$I90="",$J90=""),"CHECK REQUIRED FIELDS",IF(OR($G90&lt;=$F90,$J90&lt;$I90),"CHECK TIME OR DATES",IF(OR($H90&lt;Assumptions!$B$5,$H90&gt;Assumptions!$B$6),"CHECK DURATION",IF(COUNTIF($A$6:$A$105,$A90)&gt;1,"CHECK DUPLICATE ID",IF(AND(COUNTIFS($K$6:$K$105,"Active",$D$6:$D$105,$D90,$E$6:$E$105,$E90,$F$6:$F$105,"&lt;"&amp;$G90,$G$6:$G$105,"&gt;"&amp;$F90,$I$6:$I$105,"&lt;="&amp;$J90,$J$6:$J$105,"&gt;="&amp;$I90)&gt;1,COUNTIFS($K$6:$K$105,"Active",$B$6:$B$105,$B90,$E$6:$E$105,$E90,$F$6:$F$105,"&lt;"&amp;$G90,$G$6:$G$105,"&gt;"&amp;$F90,$I$6:$I$105,"&lt;="&amp;$J90,$J$6:$J$105,"&gt;="&amp;$I90)&gt;1),"CHECK WALKER + PET",IF(COUNTIFS($K$6:$K$105,"Active",$D$6:$D$105,$D90,$E$6:$E$105,$E90,$F$6:$F$105,"&lt;"&amp;$G90,$G$6:$G$105,"&gt;"&amp;$F90,$I$6:$I$105,"&lt;="&amp;$J90,$J$6:$J$105,"&gt;="&amp;$I90)&gt;1,"CHECK WALKER",IF(COUNTIFS($K$6:$K$105,"Active",$B$6:$B$105,$B90,$E$6:$E$105,$E90,$F$6:$F$105,"&lt;"&amp;$G90,$G$6:$G$105,"&gt;"&amp;$F90,$I$6:$I$105,"&lt;="&amp;$J90,$J$6:$J$105,"&gt;="&amp;$I90)&gt;1,"CHECK PET",IF(SUMIFS($H$6:$H$105,$K$6:$K$105,"Active",$D$6:$D$105,$D90,$E$6:$E$105,$E90)&gt;Assumptions!$B$4,"CHECK DAY HOURS","OK"))))))))))</f>
        <v/>
      </c>
      <c r="N90" s="7">
        <f>IF($A90="","",IF($B90="","CHECK PET ID",IF(COUNTIF(Pets!$A$6:$A$105,$B90)=0,"PET NOT FOUND",IF(COUNTIF(Pets!$A$6:$A$105,$B90)&gt;1,"CHECK PET ID",IF(IFERROR(VLOOKUP($B90,Pets!$A$6:$D$105,4,FALSE),"")&lt;&gt;"Active","CHECK PET STATUS","OK")))))</f>
        <v/>
      </c>
    </row>
    <row r="91">
      <c r="A91" s="12" t="n"/>
      <c r="B91" s="12" t="n"/>
      <c r="C91" s="6">
        <f>IF($B91="","",IFERROR(VLOOKUP($B91,Pets!$A$6:$D$105,2,FALSE),"NOT FOUND"))</f>
        <v/>
      </c>
      <c r="D91" s="12" t="n"/>
      <c r="E91" s="12" t="n"/>
      <c r="F91" s="13" t="n"/>
      <c r="G91" s="13" t="n"/>
      <c r="H91" s="8">
        <f>IF(OR($F91="",$G91=""),"",IF($G91&lt;=$F91,"",($G91-$F91)*24))</f>
        <v/>
      </c>
      <c r="I91" s="21" t="n"/>
      <c r="J91" s="21" t="n"/>
      <c r="K91" s="12" t="n"/>
      <c r="L91" s="15" t="n"/>
      <c r="M91" s="6">
        <f>IF($A91="","",IF($K91&lt;&gt;"Active","NOT ACTIVE",IF(OR($B91="",$D91="",$E91="",$F91="",$G91="",$I91="",$J91=""),"CHECK REQUIRED FIELDS",IF(OR($G91&lt;=$F91,$J91&lt;$I91),"CHECK TIME OR DATES",IF(OR($H91&lt;Assumptions!$B$5,$H91&gt;Assumptions!$B$6),"CHECK DURATION",IF(COUNTIF($A$6:$A$105,$A91)&gt;1,"CHECK DUPLICATE ID",IF(AND(COUNTIFS($K$6:$K$105,"Active",$D$6:$D$105,$D91,$E$6:$E$105,$E91,$F$6:$F$105,"&lt;"&amp;$G91,$G$6:$G$105,"&gt;"&amp;$F91,$I$6:$I$105,"&lt;="&amp;$J91,$J$6:$J$105,"&gt;="&amp;$I91)&gt;1,COUNTIFS($K$6:$K$105,"Active",$B$6:$B$105,$B91,$E$6:$E$105,$E91,$F$6:$F$105,"&lt;"&amp;$G91,$G$6:$G$105,"&gt;"&amp;$F91,$I$6:$I$105,"&lt;="&amp;$J91,$J$6:$J$105,"&gt;="&amp;$I91)&gt;1),"CHECK WALKER + PET",IF(COUNTIFS($K$6:$K$105,"Active",$D$6:$D$105,$D91,$E$6:$E$105,$E91,$F$6:$F$105,"&lt;"&amp;$G91,$G$6:$G$105,"&gt;"&amp;$F91,$I$6:$I$105,"&lt;="&amp;$J91,$J$6:$J$105,"&gt;="&amp;$I91)&gt;1,"CHECK WALKER",IF(COUNTIFS($K$6:$K$105,"Active",$B$6:$B$105,$B91,$E$6:$E$105,$E91,$F$6:$F$105,"&lt;"&amp;$G91,$G$6:$G$105,"&gt;"&amp;$F91,$I$6:$I$105,"&lt;="&amp;$J91,$J$6:$J$105,"&gt;="&amp;$I91)&gt;1,"CHECK PET",IF(SUMIFS($H$6:$H$105,$K$6:$K$105,"Active",$D$6:$D$105,$D91,$E$6:$E$105,$E91)&gt;Assumptions!$B$4,"CHECK DAY HOURS","OK"))))))))))</f>
        <v/>
      </c>
      <c r="N91" s="6">
        <f>IF($A91="","",IF($B91="","CHECK PET ID",IF(COUNTIF(Pets!$A$6:$A$105,$B91)=0,"PET NOT FOUND",IF(COUNTIF(Pets!$A$6:$A$105,$B91)&gt;1,"CHECK PET ID",IF(IFERROR(VLOOKUP($B91,Pets!$A$6:$D$105,4,FALSE),"")&lt;&gt;"Active","CHECK PET STATUS","OK")))))</f>
        <v/>
      </c>
    </row>
    <row r="92">
      <c r="A92" s="12" t="n"/>
      <c r="B92" s="12" t="n"/>
      <c r="C92" s="7">
        <f>IF($B92="","",IFERROR(VLOOKUP($B92,Pets!$A$6:$D$105,2,FALSE),"NOT FOUND"))</f>
        <v/>
      </c>
      <c r="D92" s="12" t="n"/>
      <c r="E92" s="12" t="n"/>
      <c r="F92" s="13" t="n"/>
      <c r="G92" s="13" t="n"/>
      <c r="H92" s="9">
        <f>IF(OR($F92="",$G92=""),"",IF($G92&lt;=$F92,"",($G92-$F92)*24))</f>
        <v/>
      </c>
      <c r="I92" s="21" t="n"/>
      <c r="J92" s="21" t="n"/>
      <c r="K92" s="12" t="n"/>
      <c r="L92" s="15" t="n"/>
      <c r="M92" s="7">
        <f>IF($A92="","",IF($K92&lt;&gt;"Active","NOT ACTIVE",IF(OR($B92="",$D92="",$E92="",$F92="",$G92="",$I92="",$J92=""),"CHECK REQUIRED FIELDS",IF(OR($G92&lt;=$F92,$J92&lt;$I92),"CHECK TIME OR DATES",IF(OR($H92&lt;Assumptions!$B$5,$H92&gt;Assumptions!$B$6),"CHECK DURATION",IF(COUNTIF($A$6:$A$105,$A92)&gt;1,"CHECK DUPLICATE ID",IF(AND(COUNTIFS($K$6:$K$105,"Active",$D$6:$D$105,$D92,$E$6:$E$105,$E92,$F$6:$F$105,"&lt;"&amp;$G92,$G$6:$G$105,"&gt;"&amp;$F92,$I$6:$I$105,"&lt;="&amp;$J92,$J$6:$J$105,"&gt;="&amp;$I92)&gt;1,COUNTIFS($K$6:$K$105,"Active",$B$6:$B$105,$B92,$E$6:$E$105,$E92,$F$6:$F$105,"&lt;"&amp;$G92,$G$6:$G$105,"&gt;"&amp;$F92,$I$6:$I$105,"&lt;="&amp;$J92,$J$6:$J$105,"&gt;="&amp;$I92)&gt;1),"CHECK WALKER + PET",IF(COUNTIFS($K$6:$K$105,"Active",$D$6:$D$105,$D92,$E$6:$E$105,$E92,$F$6:$F$105,"&lt;"&amp;$G92,$G$6:$G$105,"&gt;"&amp;$F92,$I$6:$I$105,"&lt;="&amp;$J92,$J$6:$J$105,"&gt;="&amp;$I92)&gt;1,"CHECK WALKER",IF(COUNTIFS($K$6:$K$105,"Active",$B$6:$B$105,$B92,$E$6:$E$105,$E92,$F$6:$F$105,"&lt;"&amp;$G92,$G$6:$G$105,"&gt;"&amp;$F92,$I$6:$I$105,"&lt;="&amp;$J92,$J$6:$J$105,"&gt;="&amp;$I92)&gt;1,"CHECK PET",IF(SUMIFS($H$6:$H$105,$K$6:$K$105,"Active",$D$6:$D$105,$D92,$E$6:$E$105,$E92)&gt;Assumptions!$B$4,"CHECK DAY HOURS","OK"))))))))))</f>
        <v/>
      </c>
      <c r="N92" s="7">
        <f>IF($A92="","",IF($B92="","CHECK PET ID",IF(COUNTIF(Pets!$A$6:$A$105,$B92)=0,"PET NOT FOUND",IF(COUNTIF(Pets!$A$6:$A$105,$B92)&gt;1,"CHECK PET ID",IF(IFERROR(VLOOKUP($B92,Pets!$A$6:$D$105,4,FALSE),"")&lt;&gt;"Active","CHECK PET STATUS","OK")))))</f>
        <v/>
      </c>
    </row>
    <row r="93">
      <c r="A93" s="12" t="n"/>
      <c r="B93" s="12" t="n"/>
      <c r="C93" s="6">
        <f>IF($B93="","",IFERROR(VLOOKUP($B93,Pets!$A$6:$D$105,2,FALSE),"NOT FOUND"))</f>
        <v/>
      </c>
      <c r="D93" s="12" t="n"/>
      <c r="E93" s="12" t="n"/>
      <c r="F93" s="13" t="n"/>
      <c r="G93" s="13" t="n"/>
      <c r="H93" s="8">
        <f>IF(OR($F93="",$G93=""),"",IF($G93&lt;=$F93,"",($G93-$F93)*24))</f>
        <v/>
      </c>
      <c r="I93" s="21" t="n"/>
      <c r="J93" s="21" t="n"/>
      <c r="K93" s="12" t="n"/>
      <c r="L93" s="15" t="n"/>
      <c r="M93" s="6">
        <f>IF($A93="","",IF($K93&lt;&gt;"Active","NOT ACTIVE",IF(OR($B93="",$D93="",$E93="",$F93="",$G93="",$I93="",$J93=""),"CHECK REQUIRED FIELDS",IF(OR($G93&lt;=$F93,$J93&lt;$I93),"CHECK TIME OR DATES",IF(OR($H93&lt;Assumptions!$B$5,$H93&gt;Assumptions!$B$6),"CHECK DURATION",IF(COUNTIF($A$6:$A$105,$A93)&gt;1,"CHECK DUPLICATE ID",IF(AND(COUNTIFS($K$6:$K$105,"Active",$D$6:$D$105,$D93,$E$6:$E$105,$E93,$F$6:$F$105,"&lt;"&amp;$G93,$G$6:$G$105,"&gt;"&amp;$F93,$I$6:$I$105,"&lt;="&amp;$J93,$J$6:$J$105,"&gt;="&amp;$I93)&gt;1,COUNTIFS($K$6:$K$105,"Active",$B$6:$B$105,$B93,$E$6:$E$105,$E93,$F$6:$F$105,"&lt;"&amp;$G93,$G$6:$G$105,"&gt;"&amp;$F93,$I$6:$I$105,"&lt;="&amp;$J93,$J$6:$J$105,"&gt;="&amp;$I93)&gt;1),"CHECK WALKER + PET",IF(COUNTIFS($K$6:$K$105,"Active",$D$6:$D$105,$D93,$E$6:$E$105,$E93,$F$6:$F$105,"&lt;"&amp;$G93,$G$6:$G$105,"&gt;"&amp;$F93,$I$6:$I$105,"&lt;="&amp;$J93,$J$6:$J$105,"&gt;="&amp;$I93)&gt;1,"CHECK WALKER",IF(COUNTIFS($K$6:$K$105,"Active",$B$6:$B$105,$B93,$E$6:$E$105,$E93,$F$6:$F$105,"&lt;"&amp;$G93,$G$6:$G$105,"&gt;"&amp;$F93,$I$6:$I$105,"&lt;="&amp;$J93,$J$6:$J$105,"&gt;="&amp;$I93)&gt;1,"CHECK PET",IF(SUMIFS($H$6:$H$105,$K$6:$K$105,"Active",$D$6:$D$105,$D93,$E$6:$E$105,$E93)&gt;Assumptions!$B$4,"CHECK DAY HOURS","OK"))))))))))</f>
        <v/>
      </c>
      <c r="N93" s="6">
        <f>IF($A93="","",IF($B93="","CHECK PET ID",IF(COUNTIF(Pets!$A$6:$A$105,$B93)=0,"PET NOT FOUND",IF(COUNTIF(Pets!$A$6:$A$105,$B93)&gt;1,"CHECK PET ID",IF(IFERROR(VLOOKUP($B93,Pets!$A$6:$D$105,4,FALSE),"")&lt;&gt;"Active","CHECK PET STATUS","OK")))))</f>
        <v/>
      </c>
    </row>
    <row r="94">
      <c r="A94" s="12" t="n"/>
      <c r="B94" s="12" t="n"/>
      <c r="C94" s="7">
        <f>IF($B94="","",IFERROR(VLOOKUP($B94,Pets!$A$6:$D$105,2,FALSE),"NOT FOUND"))</f>
        <v/>
      </c>
      <c r="D94" s="12" t="n"/>
      <c r="E94" s="12" t="n"/>
      <c r="F94" s="13" t="n"/>
      <c r="G94" s="13" t="n"/>
      <c r="H94" s="9">
        <f>IF(OR($F94="",$G94=""),"",IF($G94&lt;=$F94,"",($G94-$F94)*24))</f>
        <v/>
      </c>
      <c r="I94" s="21" t="n"/>
      <c r="J94" s="21" t="n"/>
      <c r="K94" s="12" t="n"/>
      <c r="L94" s="15" t="n"/>
      <c r="M94" s="7">
        <f>IF($A94="","",IF($K94&lt;&gt;"Active","NOT ACTIVE",IF(OR($B94="",$D94="",$E94="",$F94="",$G94="",$I94="",$J94=""),"CHECK REQUIRED FIELDS",IF(OR($G94&lt;=$F94,$J94&lt;$I94),"CHECK TIME OR DATES",IF(OR($H94&lt;Assumptions!$B$5,$H94&gt;Assumptions!$B$6),"CHECK DURATION",IF(COUNTIF($A$6:$A$105,$A94)&gt;1,"CHECK DUPLICATE ID",IF(AND(COUNTIFS($K$6:$K$105,"Active",$D$6:$D$105,$D94,$E$6:$E$105,$E94,$F$6:$F$105,"&lt;"&amp;$G94,$G$6:$G$105,"&gt;"&amp;$F94,$I$6:$I$105,"&lt;="&amp;$J94,$J$6:$J$105,"&gt;="&amp;$I94)&gt;1,COUNTIFS($K$6:$K$105,"Active",$B$6:$B$105,$B94,$E$6:$E$105,$E94,$F$6:$F$105,"&lt;"&amp;$G94,$G$6:$G$105,"&gt;"&amp;$F94,$I$6:$I$105,"&lt;="&amp;$J94,$J$6:$J$105,"&gt;="&amp;$I94)&gt;1),"CHECK WALKER + PET",IF(COUNTIFS($K$6:$K$105,"Active",$D$6:$D$105,$D94,$E$6:$E$105,$E94,$F$6:$F$105,"&lt;"&amp;$G94,$G$6:$G$105,"&gt;"&amp;$F94,$I$6:$I$105,"&lt;="&amp;$J94,$J$6:$J$105,"&gt;="&amp;$I94)&gt;1,"CHECK WALKER",IF(COUNTIFS($K$6:$K$105,"Active",$B$6:$B$105,$B94,$E$6:$E$105,$E94,$F$6:$F$105,"&lt;"&amp;$G94,$G$6:$G$105,"&gt;"&amp;$F94,$I$6:$I$105,"&lt;="&amp;$J94,$J$6:$J$105,"&gt;="&amp;$I94)&gt;1,"CHECK PET",IF(SUMIFS($H$6:$H$105,$K$6:$K$105,"Active",$D$6:$D$105,$D94,$E$6:$E$105,$E94)&gt;Assumptions!$B$4,"CHECK DAY HOURS","OK"))))))))))</f>
        <v/>
      </c>
      <c r="N94" s="7">
        <f>IF($A94="","",IF($B94="","CHECK PET ID",IF(COUNTIF(Pets!$A$6:$A$105,$B94)=0,"PET NOT FOUND",IF(COUNTIF(Pets!$A$6:$A$105,$B94)&gt;1,"CHECK PET ID",IF(IFERROR(VLOOKUP($B94,Pets!$A$6:$D$105,4,FALSE),"")&lt;&gt;"Active","CHECK PET STATUS","OK")))))</f>
        <v/>
      </c>
    </row>
    <row r="95">
      <c r="A95" s="12" t="n"/>
      <c r="B95" s="12" t="n"/>
      <c r="C95" s="6">
        <f>IF($B95="","",IFERROR(VLOOKUP($B95,Pets!$A$6:$D$105,2,FALSE),"NOT FOUND"))</f>
        <v/>
      </c>
      <c r="D95" s="12" t="n"/>
      <c r="E95" s="12" t="n"/>
      <c r="F95" s="13" t="n"/>
      <c r="G95" s="13" t="n"/>
      <c r="H95" s="8">
        <f>IF(OR($F95="",$G95=""),"",IF($G95&lt;=$F95,"",($G95-$F95)*24))</f>
        <v/>
      </c>
      <c r="I95" s="21" t="n"/>
      <c r="J95" s="21" t="n"/>
      <c r="K95" s="12" t="n"/>
      <c r="L95" s="15" t="n"/>
      <c r="M95" s="6">
        <f>IF($A95="","",IF($K95&lt;&gt;"Active","NOT ACTIVE",IF(OR($B95="",$D95="",$E95="",$F95="",$G95="",$I95="",$J95=""),"CHECK REQUIRED FIELDS",IF(OR($G95&lt;=$F95,$J95&lt;$I95),"CHECK TIME OR DATES",IF(OR($H95&lt;Assumptions!$B$5,$H95&gt;Assumptions!$B$6),"CHECK DURATION",IF(COUNTIF($A$6:$A$105,$A95)&gt;1,"CHECK DUPLICATE ID",IF(AND(COUNTIFS($K$6:$K$105,"Active",$D$6:$D$105,$D95,$E$6:$E$105,$E95,$F$6:$F$105,"&lt;"&amp;$G95,$G$6:$G$105,"&gt;"&amp;$F95,$I$6:$I$105,"&lt;="&amp;$J95,$J$6:$J$105,"&gt;="&amp;$I95)&gt;1,COUNTIFS($K$6:$K$105,"Active",$B$6:$B$105,$B95,$E$6:$E$105,$E95,$F$6:$F$105,"&lt;"&amp;$G95,$G$6:$G$105,"&gt;"&amp;$F95,$I$6:$I$105,"&lt;="&amp;$J95,$J$6:$J$105,"&gt;="&amp;$I95)&gt;1),"CHECK WALKER + PET",IF(COUNTIFS($K$6:$K$105,"Active",$D$6:$D$105,$D95,$E$6:$E$105,$E95,$F$6:$F$105,"&lt;"&amp;$G95,$G$6:$G$105,"&gt;"&amp;$F95,$I$6:$I$105,"&lt;="&amp;$J95,$J$6:$J$105,"&gt;="&amp;$I95)&gt;1,"CHECK WALKER",IF(COUNTIFS($K$6:$K$105,"Active",$B$6:$B$105,$B95,$E$6:$E$105,$E95,$F$6:$F$105,"&lt;"&amp;$G95,$G$6:$G$105,"&gt;"&amp;$F95,$I$6:$I$105,"&lt;="&amp;$J95,$J$6:$J$105,"&gt;="&amp;$I95)&gt;1,"CHECK PET",IF(SUMIFS($H$6:$H$105,$K$6:$K$105,"Active",$D$6:$D$105,$D95,$E$6:$E$105,$E95)&gt;Assumptions!$B$4,"CHECK DAY HOURS","OK"))))))))))</f>
        <v/>
      </c>
      <c r="N95" s="6">
        <f>IF($A95="","",IF($B95="","CHECK PET ID",IF(COUNTIF(Pets!$A$6:$A$105,$B95)=0,"PET NOT FOUND",IF(COUNTIF(Pets!$A$6:$A$105,$B95)&gt;1,"CHECK PET ID",IF(IFERROR(VLOOKUP($B95,Pets!$A$6:$D$105,4,FALSE),"")&lt;&gt;"Active","CHECK PET STATUS","OK")))))</f>
        <v/>
      </c>
    </row>
    <row r="96">
      <c r="A96" s="12" t="n"/>
      <c r="B96" s="12" t="n"/>
      <c r="C96" s="7">
        <f>IF($B96="","",IFERROR(VLOOKUP($B96,Pets!$A$6:$D$105,2,FALSE),"NOT FOUND"))</f>
        <v/>
      </c>
      <c r="D96" s="12" t="n"/>
      <c r="E96" s="12" t="n"/>
      <c r="F96" s="13" t="n"/>
      <c r="G96" s="13" t="n"/>
      <c r="H96" s="9">
        <f>IF(OR($F96="",$G96=""),"",IF($G96&lt;=$F96,"",($G96-$F96)*24))</f>
        <v/>
      </c>
      <c r="I96" s="21" t="n"/>
      <c r="J96" s="21" t="n"/>
      <c r="K96" s="12" t="n"/>
      <c r="L96" s="15" t="n"/>
      <c r="M96" s="7">
        <f>IF($A96="","",IF($K96&lt;&gt;"Active","NOT ACTIVE",IF(OR($B96="",$D96="",$E96="",$F96="",$G96="",$I96="",$J96=""),"CHECK REQUIRED FIELDS",IF(OR($G96&lt;=$F96,$J96&lt;$I96),"CHECK TIME OR DATES",IF(OR($H96&lt;Assumptions!$B$5,$H96&gt;Assumptions!$B$6),"CHECK DURATION",IF(COUNTIF($A$6:$A$105,$A96)&gt;1,"CHECK DUPLICATE ID",IF(AND(COUNTIFS($K$6:$K$105,"Active",$D$6:$D$105,$D96,$E$6:$E$105,$E96,$F$6:$F$105,"&lt;"&amp;$G96,$G$6:$G$105,"&gt;"&amp;$F96,$I$6:$I$105,"&lt;="&amp;$J96,$J$6:$J$105,"&gt;="&amp;$I96)&gt;1,COUNTIFS($K$6:$K$105,"Active",$B$6:$B$105,$B96,$E$6:$E$105,$E96,$F$6:$F$105,"&lt;"&amp;$G96,$G$6:$G$105,"&gt;"&amp;$F96,$I$6:$I$105,"&lt;="&amp;$J96,$J$6:$J$105,"&gt;="&amp;$I96)&gt;1),"CHECK WALKER + PET",IF(COUNTIFS($K$6:$K$105,"Active",$D$6:$D$105,$D96,$E$6:$E$105,$E96,$F$6:$F$105,"&lt;"&amp;$G96,$G$6:$G$105,"&gt;"&amp;$F96,$I$6:$I$105,"&lt;="&amp;$J96,$J$6:$J$105,"&gt;="&amp;$I96)&gt;1,"CHECK WALKER",IF(COUNTIFS($K$6:$K$105,"Active",$B$6:$B$105,$B96,$E$6:$E$105,$E96,$F$6:$F$105,"&lt;"&amp;$G96,$G$6:$G$105,"&gt;"&amp;$F96,$I$6:$I$105,"&lt;="&amp;$J96,$J$6:$J$105,"&gt;="&amp;$I96)&gt;1,"CHECK PET",IF(SUMIFS($H$6:$H$105,$K$6:$K$105,"Active",$D$6:$D$105,$D96,$E$6:$E$105,$E96)&gt;Assumptions!$B$4,"CHECK DAY HOURS","OK"))))))))))</f>
        <v/>
      </c>
      <c r="N96" s="7">
        <f>IF($A96="","",IF($B96="","CHECK PET ID",IF(COUNTIF(Pets!$A$6:$A$105,$B96)=0,"PET NOT FOUND",IF(COUNTIF(Pets!$A$6:$A$105,$B96)&gt;1,"CHECK PET ID",IF(IFERROR(VLOOKUP($B96,Pets!$A$6:$D$105,4,FALSE),"")&lt;&gt;"Active","CHECK PET STATUS","OK")))))</f>
        <v/>
      </c>
    </row>
    <row r="97">
      <c r="A97" s="12" t="n"/>
      <c r="B97" s="12" t="n"/>
      <c r="C97" s="6">
        <f>IF($B97="","",IFERROR(VLOOKUP($B97,Pets!$A$6:$D$105,2,FALSE),"NOT FOUND"))</f>
        <v/>
      </c>
      <c r="D97" s="12" t="n"/>
      <c r="E97" s="12" t="n"/>
      <c r="F97" s="13" t="n"/>
      <c r="G97" s="13" t="n"/>
      <c r="H97" s="8">
        <f>IF(OR($F97="",$G97=""),"",IF($G97&lt;=$F97,"",($G97-$F97)*24))</f>
        <v/>
      </c>
      <c r="I97" s="21" t="n"/>
      <c r="J97" s="21" t="n"/>
      <c r="K97" s="12" t="n"/>
      <c r="L97" s="15" t="n"/>
      <c r="M97" s="6">
        <f>IF($A97="","",IF($K97&lt;&gt;"Active","NOT ACTIVE",IF(OR($B97="",$D97="",$E97="",$F97="",$G97="",$I97="",$J97=""),"CHECK REQUIRED FIELDS",IF(OR($G97&lt;=$F97,$J97&lt;$I97),"CHECK TIME OR DATES",IF(OR($H97&lt;Assumptions!$B$5,$H97&gt;Assumptions!$B$6),"CHECK DURATION",IF(COUNTIF($A$6:$A$105,$A97)&gt;1,"CHECK DUPLICATE ID",IF(AND(COUNTIFS($K$6:$K$105,"Active",$D$6:$D$105,$D97,$E$6:$E$105,$E97,$F$6:$F$105,"&lt;"&amp;$G97,$G$6:$G$105,"&gt;"&amp;$F97,$I$6:$I$105,"&lt;="&amp;$J97,$J$6:$J$105,"&gt;="&amp;$I97)&gt;1,COUNTIFS($K$6:$K$105,"Active",$B$6:$B$105,$B97,$E$6:$E$105,$E97,$F$6:$F$105,"&lt;"&amp;$G97,$G$6:$G$105,"&gt;"&amp;$F97,$I$6:$I$105,"&lt;="&amp;$J97,$J$6:$J$105,"&gt;="&amp;$I97)&gt;1),"CHECK WALKER + PET",IF(COUNTIFS($K$6:$K$105,"Active",$D$6:$D$105,$D97,$E$6:$E$105,$E97,$F$6:$F$105,"&lt;"&amp;$G97,$G$6:$G$105,"&gt;"&amp;$F97,$I$6:$I$105,"&lt;="&amp;$J97,$J$6:$J$105,"&gt;="&amp;$I97)&gt;1,"CHECK WALKER",IF(COUNTIFS($K$6:$K$105,"Active",$B$6:$B$105,$B97,$E$6:$E$105,$E97,$F$6:$F$105,"&lt;"&amp;$G97,$G$6:$G$105,"&gt;"&amp;$F97,$I$6:$I$105,"&lt;="&amp;$J97,$J$6:$J$105,"&gt;="&amp;$I97)&gt;1,"CHECK PET",IF(SUMIFS($H$6:$H$105,$K$6:$K$105,"Active",$D$6:$D$105,$D97,$E$6:$E$105,$E97)&gt;Assumptions!$B$4,"CHECK DAY HOURS","OK"))))))))))</f>
        <v/>
      </c>
      <c r="N97" s="6">
        <f>IF($A97="","",IF($B97="","CHECK PET ID",IF(COUNTIF(Pets!$A$6:$A$105,$B97)=0,"PET NOT FOUND",IF(COUNTIF(Pets!$A$6:$A$105,$B97)&gt;1,"CHECK PET ID",IF(IFERROR(VLOOKUP($B97,Pets!$A$6:$D$105,4,FALSE),"")&lt;&gt;"Active","CHECK PET STATUS","OK")))))</f>
        <v/>
      </c>
    </row>
    <row r="98">
      <c r="A98" s="12" t="n"/>
      <c r="B98" s="12" t="n"/>
      <c r="C98" s="7">
        <f>IF($B98="","",IFERROR(VLOOKUP($B98,Pets!$A$6:$D$105,2,FALSE),"NOT FOUND"))</f>
        <v/>
      </c>
      <c r="D98" s="12" t="n"/>
      <c r="E98" s="12" t="n"/>
      <c r="F98" s="13" t="n"/>
      <c r="G98" s="13" t="n"/>
      <c r="H98" s="9">
        <f>IF(OR($F98="",$G98=""),"",IF($G98&lt;=$F98,"",($G98-$F98)*24))</f>
        <v/>
      </c>
      <c r="I98" s="21" t="n"/>
      <c r="J98" s="21" t="n"/>
      <c r="K98" s="12" t="n"/>
      <c r="L98" s="15" t="n"/>
      <c r="M98" s="7">
        <f>IF($A98="","",IF($K98&lt;&gt;"Active","NOT ACTIVE",IF(OR($B98="",$D98="",$E98="",$F98="",$G98="",$I98="",$J98=""),"CHECK REQUIRED FIELDS",IF(OR($G98&lt;=$F98,$J98&lt;$I98),"CHECK TIME OR DATES",IF(OR($H98&lt;Assumptions!$B$5,$H98&gt;Assumptions!$B$6),"CHECK DURATION",IF(COUNTIF($A$6:$A$105,$A98)&gt;1,"CHECK DUPLICATE ID",IF(AND(COUNTIFS($K$6:$K$105,"Active",$D$6:$D$105,$D98,$E$6:$E$105,$E98,$F$6:$F$105,"&lt;"&amp;$G98,$G$6:$G$105,"&gt;"&amp;$F98,$I$6:$I$105,"&lt;="&amp;$J98,$J$6:$J$105,"&gt;="&amp;$I98)&gt;1,COUNTIFS($K$6:$K$105,"Active",$B$6:$B$105,$B98,$E$6:$E$105,$E98,$F$6:$F$105,"&lt;"&amp;$G98,$G$6:$G$105,"&gt;"&amp;$F98,$I$6:$I$105,"&lt;="&amp;$J98,$J$6:$J$105,"&gt;="&amp;$I98)&gt;1),"CHECK WALKER + PET",IF(COUNTIFS($K$6:$K$105,"Active",$D$6:$D$105,$D98,$E$6:$E$105,$E98,$F$6:$F$105,"&lt;"&amp;$G98,$G$6:$G$105,"&gt;"&amp;$F98,$I$6:$I$105,"&lt;="&amp;$J98,$J$6:$J$105,"&gt;="&amp;$I98)&gt;1,"CHECK WALKER",IF(COUNTIFS($K$6:$K$105,"Active",$B$6:$B$105,$B98,$E$6:$E$105,$E98,$F$6:$F$105,"&lt;"&amp;$G98,$G$6:$G$105,"&gt;"&amp;$F98,$I$6:$I$105,"&lt;="&amp;$J98,$J$6:$J$105,"&gt;="&amp;$I98)&gt;1,"CHECK PET",IF(SUMIFS($H$6:$H$105,$K$6:$K$105,"Active",$D$6:$D$105,$D98,$E$6:$E$105,$E98)&gt;Assumptions!$B$4,"CHECK DAY HOURS","OK"))))))))))</f>
        <v/>
      </c>
      <c r="N98" s="7">
        <f>IF($A98="","",IF($B98="","CHECK PET ID",IF(COUNTIF(Pets!$A$6:$A$105,$B98)=0,"PET NOT FOUND",IF(COUNTIF(Pets!$A$6:$A$105,$B98)&gt;1,"CHECK PET ID",IF(IFERROR(VLOOKUP($B98,Pets!$A$6:$D$105,4,FALSE),"")&lt;&gt;"Active","CHECK PET STATUS","OK")))))</f>
        <v/>
      </c>
    </row>
    <row r="99">
      <c r="A99" s="12" t="n"/>
      <c r="B99" s="12" t="n"/>
      <c r="C99" s="6">
        <f>IF($B99="","",IFERROR(VLOOKUP($B99,Pets!$A$6:$D$105,2,FALSE),"NOT FOUND"))</f>
        <v/>
      </c>
      <c r="D99" s="12" t="n"/>
      <c r="E99" s="12" t="n"/>
      <c r="F99" s="13" t="n"/>
      <c r="G99" s="13" t="n"/>
      <c r="H99" s="8">
        <f>IF(OR($F99="",$G99=""),"",IF($G99&lt;=$F99,"",($G99-$F99)*24))</f>
        <v/>
      </c>
      <c r="I99" s="21" t="n"/>
      <c r="J99" s="21" t="n"/>
      <c r="K99" s="12" t="n"/>
      <c r="L99" s="15" t="n"/>
      <c r="M99" s="6">
        <f>IF($A99="","",IF($K99&lt;&gt;"Active","NOT ACTIVE",IF(OR($B99="",$D99="",$E99="",$F99="",$G99="",$I99="",$J99=""),"CHECK REQUIRED FIELDS",IF(OR($G99&lt;=$F99,$J99&lt;$I99),"CHECK TIME OR DATES",IF(OR($H99&lt;Assumptions!$B$5,$H99&gt;Assumptions!$B$6),"CHECK DURATION",IF(COUNTIF($A$6:$A$105,$A99)&gt;1,"CHECK DUPLICATE ID",IF(AND(COUNTIFS($K$6:$K$105,"Active",$D$6:$D$105,$D99,$E$6:$E$105,$E99,$F$6:$F$105,"&lt;"&amp;$G99,$G$6:$G$105,"&gt;"&amp;$F99,$I$6:$I$105,"&lt;="&amp;$J99,$J$6:$J$105,"&gt;="&amp;$I99)&gt;1,COUNTIFS($K$6:$K$105,"Active",$B$6:$B$105,$B99,$E$6:$E$105,$E99,$F$6:$F$105,"&lt;"&amp;$G99,$G$6:$G$105,"&gt;"&amp;$F99,$I$6:$I$105,"&lt;="&amp;$J99,$J$6:$J$105,"&gt;="&amp;$I99)&gt;1),"CHECK WALKER + PET",IF(COUNTIFS($K$6:$K$105,"Active",$D$6:$D$105,$D99,$E$6:$E$105,$E99,$F$6:$F$105,"&lt;"&amp;$G99,$G$6:$G$105,"&gt;"&amp;$F99,$I$6:$I$105,"&lt;="&amp;$J99,$J$6:$J$105,"&gt;="&amp;$I99)&gt;1,"CHECK WALKER",IF(COUNTIFS($K$6:$K$105,"Active",$B$6:$B$105,$B99,$E$6:$E$105,$E99,$F$6:$F$105,"&lt;"&amp;$G99,$G$6:$G$105,"&gt;"&amp;$F99,$I$6:$I$105,"&lt;="&amp;$J99,$J$6:$J$105,"&gt;="&amp;$I99)&gt;1,"CHECK PET",IF(SUMIFS($H$6:$H$105,$K$6:$K$105,"Active",$D$6:$D$105,$D99,$E$6:$E$105,$E99)&gt;Assumptions!$B$4,"CHECK DAY HOURS","OK"))))))))))</f>
        <v/>
      </c>
      <c r="N99" s="6">
        <f>IF($A99="","",IF($B99="","CHECK PET ID",IF(COUNTIF(Pets!$A$6:$A$105,$B99)=0,"PET NOT FOUND",IF(COUNTIF(Pets!$A$6:$A$105,$B99)&gt;1,"CHECK PET ID",IF(IFERROR(VLOOKUP($B99,Pets!$A$6:$D$105,4,FALSE),"")&lt;&gt;"Active","CHECK PET STATUS","OK")))))</f>
        <v/>
      </c>
    </row>
    <row r="100">
      <c r="A100" s="12" t="n"/>
      <c r="B100" s="12" t="n"/>
      <c r="C100" s="7">
        <f>IF($B100="","",IFERROR(VLOOKUP($B100,Pets!$A$6:$D$105,2,FALSE),"NOT FOUND"))</f>
        <v/>
      </c>
      <c r="D100" s="12" t="n"/>
      <c r="E100" s="12" t="n"/>
      <c r="F100" s="13" t="n"/>
      <c r="G100" s="13" t="n"/>
      <c r="H100" s="9">
        <f>IF(OR($F100="",$G100=""),"",IF($G100&lt;=$F100,"",($G100-$F100)*24))</f>
        <v/>
      </c>
      <c r="I100" s="21" t="n"/>
      <c r="J100" s="21" t="n"/>
      <c r="K100" s="12" t="n"/>
      <c r="L100" s="15" t="n"/>
      <c r="M100" s="7">
        <f>IF($A100="","",IF($K100&lt;&gt;"Active","NOT ACTIVE",IF(OR($B100="",$D100="",$E100="",$F100="",$G100="",$I100="",$J100=""),"CHECK REQUIRED FIELDS",IF(OR($G100&lt;=$F100,$J100&lt;$I100),"CHECK TIME OR DATES",IF(OR($H100&lt;Assumptions!$B$5,$H100&gt;Assumptions!$B$6),"CHECK DURATION",IF(COUNTIF($A$6:$A$105,$A100)&gt;1,"CHECK DUPLICATE ID",IF(AND(COUNTIFS($K$6:$K$105,"Active",$D$6:$D$105,$D100,$E$6:$E$105,$E100,$F$6:$F$105,"&lt;"&amp;$G100,$G$6:$G$105,"&gt;"&amp;$F100,$I$6:$I$105,"&lt;="&amp;$J100,$J$6:$J$105,"&gt;="&amp;$I100)&gt;1,COUNTIFS($K$6:$K$105,"Active",$B$6:$B$105,$B100,$E$6:$E$105,$E100,$F$6:$F$105,"&lt;"&amp;$G100,$G$6:$G$105,"&gt;"&amp;$F100,$I$6:$I$105,"&lt;="&amp;$J100,$J$6:$J$105,"&gt;="&amp;$I100)&gt;1),"CHECK WALKER + PET",IF(COUNTIFS($K$6:$K$105,"Active",$D$6:$D$105,$D100,$E$6:$E$105,$E100,$F$6:$F$105,"&lt;"&amp;$G100,$G$6:$G$105,"&gt;"&amp;$F100,$I$6:$I$105,"&lt;="&amp;$J100,$J$6:$J$105,"&gt;="&amp;$I100)&gt;1,"CHECK WALKER",IF(COUNTIFS($K$6:$K$105,"Active",$B$6:$B$105,$B100,$E$6:$E$105,$E100,$F$6:$F$105,"&lt;"&amp;$G100,$G$6:$G$105,"&gt;"&amp;$F100,$I$6:$I$105,"&lt;="&amp;$J100,$J$6:$J$105,"&gt;="&amp;$I100)&gt;1,"CHECK PET",IF(SUMIFS($H$6:$H$105,$K$6:$K$105,"Active",$D$6:$D$105,$D100,$E$6:$E$105,$E100)&gt;Assumptions!$B$4,"CHECK DAY HOURS","OK"))))))))))</f>
        <v/>
      </c>
      <c r="N100" s="7">
        <f>IF($A100="","",IF($B100="","CHECK PET ID",IF(COUNTIF(Pets!$A$6:$A$105,$B100)=0,"PET NOT FOUND",IF(COUNTIF(Pets!$A$6:$A$105,$B100)&gt;1,"CHECK PET ID",IF(IFERROR(VLOOKUP($B100,Pets!$A$6:$D$105,4,FALSE),"")&lt;&gt;"Active","CHECK PET STATUS","OK")))))</f>
        <v/>
      </c>
    </row>
    <row r="101">
      <c r="A101" s="12" t="n"/>
      <c r="B101" s="12" t="n"/>
      <c r="C101" s="6">
        <f>IF($B101="","",IFERROR(VLOOKUP($B101,Pets!$A$6:$D$105,2,FALSE),"NOT FOUND"))</f>
        <v/>
      </c>
      <c r="D101" s="12" t="n"/>
      <c r="E101" s="12" t="n"/>
      <c r="F101" s="13" t="n"/>
      <c r="G101" s="13" t="n"/>
      <c r="H101" s="8">
        <f>IF(OR($F101="",$G101=""),"",IF($G101&lt;=$F101,"",($G101-$F101)*24))</f>
        <v/>
      </c>
      <c r="I101" s="21" t="n"/>
      <c r="J101" s="21" t="n"/>
      <c r="K101" s="12" t="n"/>
      <c r="L101" s="15" t="n"/>
      <c r="M101" s="6">
        <f>IF($A101="","",IF($K101&lt;&gt;"Active","NOT ACTIVE",IF(OR($B101="",$D101="",$E101="",$F101="",$G101="",$I101="",$J101=""),"CHECK REQUIRED FIELDS",IF(OR($G101&lt;=$F101,$J101&lt;$I101),"CHECK TIME OR DATES",IF(OR($H101&lt;Assumptions!$B$5,$H101&gt;Assumptions!$B$6),"CHECK DURATION",IF(COUNTIF($A$6:$A$105,$A101)&gt;1,"CHECK DUPLICATE ID",IF(AND(COUNTIFS($K$6:$K$105,"Active",$D$6:$D$105,$D101,$E$6:$E$105,$E101,$F$6:$F$105,"&lt;"&amp;$G101,$G$6:$G$105,"&gt;"&amp;$F101,$I$6:$I$105,"&lt;="&amp;$J101,$J$6:$J$105,"&gt;="&amp;$I101)&gt;1,COUNTIFS($K$6:$K$105,"Active",$B$6:$B$105,$B101,$E$6:$E$105,$E101,$F$6:$F$105,"&lt;"&amp;$G101,$G$6:$G$105,"&gt;"&amp;$F101,$I$6:$I$105,"&lt;="&amp;$J101,$J$6:$J$105,"&gt;="&amp;$I101)&gt;1),"CHECK WALKER + PET",IF(COUNTIFS($K$6:$K$105,"Active",$D$6:$D$105,$D101,$E$6:$E$105,$E101,$F$6:$F$105,"&lt;"&amp;$G101,$G$6:$G$105,"&gt;"&amp;$F101,$I$6:$I$105,"&lt;="&amp;$J101,$J$6:$J$105,"&gt;="&amp;$I101)&gt;1,"CHECK WALKER",IF(COUNTIFS($K$6:$K$105,"Active",$B$6:$B$105,$B101,$E$6:$E$105,$E101,$F$6:$F$105,"&lt;"&amp;$G101,$G$6:$G$105,"&gt;"&amp;$F101,$I$6:$I$105,"&lt;="&amp;$J101,$J$6:$J$105,"&gt;="&amp;$I101)&gt;1,"CHECK PET",IF(SUMIFS($H$6:$H$105,$K$6:$K$105,"Active",$D$6:$D$105,$D101,$E$6:$E$105,$E101)&gt;Assumptions!$B$4,"CHECK DAY HOURS","OK"))))))))))</f>
        <v/>
      </c>
      <c r="N101" s="6">
        <f>IF($A101="","",IF($B101="","CHECK PET ID",IF(COUNTIF(Pets!$A$6:$A$105,$B101)=0,"PET NOT FOUND",IF(COUNTIF(Pets!$A$6:$A$105,$B101)&gt;1,"CHECK PET ID",IF(IFERROR(VLOOKUP($B101,Pets!$A$6:$D$105,4,FALSE),"")&lt;&gt;"Active","CHECK PET STATUS","OK")))))</f>
        <v/>
      </c>
    </row>
    <row r="102">
      <c r="A102" s="12" t="n"/>
      <c r="B102" s="12" t="n"/>
      <c r="C102" s="7">
        <f>IF($B102="","",IFERROR(VLOOKUP($B102,Pets!$A$6:$D$105,2,FALSE),"NOT FOUND"))</f>
        <v/>
      </c>
      <c r="D102" s="12" t="n"/>
      <c r="E102" s="12" t="n"/>
      <c r="F102" s="13" t="n"/>
      <c r="G102" s="13" t="n"/>
      <c r="H102" s="9">
        <f>IF(OR($F102="",$G102=""),"",IF($G102&lt;=$F102,"",($G102-$F102)*24))</f>
        <v/>
      </c>
      <c r="I102" s="21" t="n"/>
      <c r="J102" s="21" t="n"/>
      <c r="K102" s="12" t="n"/>
      <c r="L102" s="15" t="n"/>
      <c r="M102" s="7">
        <f>IF($A102="","",IF($K102&lt;&gt;"Active","NOT ACTIVE",IF(OR($B102="",$D102="",$E102="",$F102="",$G102="",$I102="",$J102=""),"CHECK REQUIRED FIELDS",IF(OR($G102&lt;=$F102,$J102&lt;$I102),"CHECK TIME OR DATES",IF(OR($H102&lt;Assumptions!$B$5,$H102&gt;Assumptions!$B$6),"CHECK DURATION",IF(COUNTIF($A$6:$A$105,$A102)&gt;1,"CHECK DUPLICATE ID",IF(AND(COUNTIFS($K$6:$K$105,"Active",$D$6:$D$105,$D102,$E$6:$E$105,$E102,$F$6:$F$105,"&lt;"&amp;$G102,$G$6:$G$105,"&gt;"&amp;$F102,$I$6:$I$105,"&lt;="&amp;$J102,$J$6:$J$105,"&gt;="&amp;$I102)&gt;1,COUNTIFS($K$6:$K$105,"Active",$B$6:$B$105,$B102,$E$6:$E$105,$E102,$F$6:$F$105,"&lt;"&amp;$G102,$G$6:$G$105,"&gt;"&amp;$F102,$I$6:$I$105,"&lt;="&amp;$J102,$J$6:$J$105,"&gt;="&amp;$I102)&gt;1),"CHECK WALKER + PET",IF(COUNTIFS($K$6:$K$105,"Active",$D$6:$D$105,$D102,$E$6:$E$105,$E102,$F$6:$F$105,"&lt;"&amp;$G102,$G$6:$G$105,"&gt;"&amp;$F102,$I$6:$I$105,"&lt;="&amp;$J102,$J$6:$J$105,"&gt;="&amp;$I102)&gt;1,"CHECK WALKER",IF(COUNTIFS($K$6:$K$105,"Active",$B$6:$B$105,$B102,$E$6:$E$105,$E102,$F$6:$F$105,"&lt;"&amp;$G102,$G$6:$G$105,"&gt;"&amp;$F102,$I$6:$I$105,"&lt;="&amp;$J102,$J$6:$J$105,"&gt;="&amp;$I102)&gt;1,"CHECK PET",IF(SUMIFS($H$6:$H$105,$K$6:$K$105,"Active",$D$6:$D$105,$D102,$E$6:$E$105,$E102)&gt;Assumptions!$B$4,"CHECK DAY HOURS","OK"))))))))))</f>
        <v/>
      </c>
      <c r="N102" s="7">
        <f>IF($A102="","",IF($B102="","CHECK PET ID",IF(COUNTIF(Pets!$A$6:$A$105,$B102)=0,"PET NOT FOUND",IF(COUNTIF(Pets!$A$6:$A$105,$B102)&gt;1,"CHECK PET ID",IF(IFERROR(VLOOKUP($B102,Pets!$A$6:$D$105,4,FALSE),"")&lt;&gt;"Active","CHECK PET STATUS","OK")))))</f>
        <v/>
      </c>
    </row>
    <row r="103">
      <c r="A103" s="12" t="n"/>
      <c r="B103" s="12" t="n"/>
      <c r="C103" s="6">
        <f>IF($B103="","",IFERROR(VLOOKUP($B103,Pets!$A$6:$D$105,2,FALSE),"NOT FOUND"))</f>
        <v/>
      </c>
      <c r="D103" s="12" t="n"/>
      <c r="E103" s="12" t="n"/>
      <c r="F103" s="13" t="n"/>
      <c r="G103" s="13" t="n"/>
      <c r="H103" s="8">
        <f>IF(OR($F103="",$G103=""),"",IF($G103&lt;=$F103,"",($G103-$F103)*24))</f>
        <v/>
      </c>
      <c r="I103" s="21" t="n"/>
      <c r="J103" s="21" t="n"/>
      <c r="K103" s="12" t="n"/>
      <c r="L103" s="15" t="n"/>
      <c r="M103" s="6">
        <f>IF($A103="","",IF($K103&lt;&gt;"Active","NOT ACTIVE",IF(OR($B103="",$D103="",$E103="",$F103="",$G103="",$I103="",$J103=""),"CHECK REQUIRED FIELDS",IF(OR($G103&lt;=$F103,$J103&lt;$I103),"CHECK TIME OR DATES",IF(OR($H103&lt;Assumptions!$B$5,$H103&gt;Assumptions!$B$6),"CHECK DURATION",IF(COUNTIF($A$6:$A$105,$A103)&gt;1,"CHECK DUPLICATE ID",IF(AND(COUNTIFS($K$6:$K$105,"Active",$D$6:$D$105,$D103,$E$6:$E$105,$E103,$F$6:$F$105,"&lt;"&amp;$G103,$G$6:$G$105,"&gt;"&amp;$F103,$I$6:$I$105,"&lt;="&amp;$J103,$J$6:$J$105,"&gt;="&amp;$I103)&gt;1,COUNTIFS($K$6:$K$105,"Active",$B$6:$B$105,$B103,$E$6:$E$105,$E103,$F$6:$F$105,"&lt;"&amp;$G103,$G$6:$G$105,"&gt;"&amp;$F103,$I$6:$I$105,"&lt;="&amp;$J103,$J$6:$J$105,"&gt;="&amp;$I103)&gt;1),"CHECK WALKER + PET",IF(COUNTIFS($K$6:$K$105,"Active",$D$6:$D$105,$D103,$E$6:$E$105,$E103,$F$6:$F$105,"&lt;"&amp;$G103,$G$6:$G$105,"&gt;"&amp;$F103,$I$6:$I$105,"&lt;="&amp;$J103,$J$6:$J$105,"&gt;="&amp;$I103)&gt;1,"CHECK WALKER",IF(COUNTIFS($K$6:$K$105,"Active",$B$6:$B$105,$B103,$E$6:$E$105,$E103,$F$6:$F$105,"&lt;"&amp;$G103,$G$6:$G$105,"&gt;"&amp;$F103,$I$6:$I$105,"&lt;="&amp;$J103,$J$6:$J$105,"&gt;="&amp;$I103)&gt;1,"CHECK PET",IF(SUMIFS($H$6:$H$105,$K$6:$K$105,"Active",$D$6:$D$105,$D103,$E$6:$E$105,$E103)&gt;Assumptions!$B$4,"CHECK DAY HOURS","OK"))))))))))</f>
        <v/>
      </c>
      <c r="N103" s="6">
        <f>IF($A103="","",IF($B103="","CHECK PET ID",IF(COUNTIF(Pets!$A$6:$A$105,$B103)=0,"PET NOT FOUND",IF(COUNTIF(Pets!$A$6:$A$105,$B103)&gt;1,"CHECK PET ID",IF(IFERROR(VLOOKUP($B103,Pets!$A$6:$D$105,4,FALSE),"")&lt;&gt;"Active","CHECK PET STATUS","OK")))))</f>
        <v/>
      </c>
    </row>
    <row r="104">
      <c r="A104" s="12" t="n"/>
      <c r="B104" s="12" t="n"/>
      <c r="C104" s="7">
        <f>IF($B104="","",IFERROR(VLOOKUP($B104,Pets!$A$6:$D$105,2,FALSE),"NOT FOUND"))</f>
        <v/>
      </c>
      <c r="D104" s="12" t="n"/>
      <c r="E104" s="12" t="n"/>
      <c r="F104" s="13" t="n"/>
      <c r="G104" s="13" t="n"/>
      <c r="H104" s="9">
        <f>IF(OR($F104="",$G104=""),"",IF($G104&lt;=$F104,"",($G104-$F104)*24))</f>
        <v/>
      </c>
      <c r="I104" s="21" t="n"/>
      <c r="J104" s="21" t="n"/>
      <c r="K104" s="12" t="n"/>
      <c r="L104" s="15" t="n"/>
      <c r="M104" s="7">
        <f>IF($A104="","",IF($K104&lt;&gt;"Active","NOT ACTIVE",IF(OR($B104="",$D104="",$E104="",$F104="",$G104="",$I104="",$J104=""),"CHECK REQUIRED FIELDS",IF(OR($G104&lt;=$F104,$J104&lt;$I104),"CHECK TIME OR DATES",IF(OR($H104&lt;Assumptions!$B$5,$H104&gt;Assumptions!$B$6),"CHECK DURATION",IF(COUNTIF($A$6:$A$105,$A104)&gt;1,"CHECK DUPLICATE ID",IF(AND(COUNTIFS($K$6:$K$105,"Active",$D$6:$D$105,$D104,$E$6:$E$105,$E104,$F$6:$F$105,"&lt;"&amp;$G104,$G$6:$G$105,"&gt;"&amp;$F104,$I$6:$I$105,"&lt;="&amp;$J104,$J$6:$J$105,"&gt;="&amp;$I104)&gt;1,COUNTIFS($K$6:$K$105,"Active",$B$6:$B$105,$B104,$E$6:$E$105,$E104,$F$6:$F$105,"&lt;"&amp;$G104,$G$6:$G$105,"&gt;"&amp;$F104,$I$6:$I$105,"&lt;="&amp;$J104,$J$6:$J$105,"&gt;="&amp;$I104)&gt;1),"CHECK WALKER + PET",IF(COUNTIFS($K$6:$K$105,"Active",$D$6:$D$105,$D104,$E$6:$E$105,$E104,$F$6:$F$105,"&lt;"&amp;$G104,$G$6:$G$105,"&gt;"&amp;$F104,$I$6:$I$105,"&lt;="&amp;$J104,$J$6:$J$105,"&gt;="&amp;$I104)&gt;1,"CHECK WALKER",IF(COUNTIFS($K$6:$K$105,"Active",$B$6:$B$105,$B104,$E$6:$E$105,$E104,$F$6:$F$105,"&lt;"&amp;$G104,$G$6:$G$105,"&gt;"&amp;$F104,$I$6:$I$105,"&lt;="&amp;$J104,$J$6:$J$105,"&gt;="&amp;$I104)&gt;1,"CHECK PET",IF(SUMIFS($H$6:$H$105,$K$6:$K$105,"Active",$D$6:$D$105,$D104,$E$6:$E$105,$E104)&gt;Assumptions!$B$4,"CHECK DAY HOURS","OK"))))))))))</f>
        <v/>
      </c>
      <c r="N104" s="7">
        <f>IF($A104="","",IF($B104="","CHECK PET ID",IF(COUNTIF(Pets!$A$6:$A$105,$B104)=0,"PET NOT FOUND",IF(COUNTIF(Pets!$A$6:$A$105,$B104)&gt;1,"CHECK PET ID",IF(IFERROR(VLOOKUP($B104,Pets!$A$6:$D$105,4,FALSE),"")&lt;&gt;"Active","CHECK PET STATUS","OK")))))</f>
        <v/>
      </c>
    </row>
    <row r="105">
      <c r="A105" s="12" t="n"/>
      <c r="B105" s="12" t="n"/>
      <c r="C105" s="6">
        <f>IF($B105="","",IFERROR(VLOOKUP($B105,Pets!$A$6:$D$105,2,FALSE),"NOT FOUND"))</f>
        <v/>
      </c>
      <c r="D105" s="12" t="n"/>
      <c r="E105" s="12" t="n"/>
      <c r="F105" s="13" t="n"/>
      <c r="G105" s="13" t="n"/>
      <c r="H105" s="8">
        <f>IF(OR($F105="",$G105=""),"",IF($G105&lt;=$F105,"",($G105-$F105)*24))</f>
        <v/>
      </c>
      <c r="I105" s="21" t="n"/>
      <c r="J105" s="21" t="n"/>
      <c r="K105" s="12" t="n"/>
      <c r="L105" s="15" t="n"/>
      <c r="M105" s="6">
        <f>IF($A105="","",IF($K105&lt;&gt;"Active","NOT ACTIVE",IF(OR($B105="",$D105="",$E105="",$F105="",$G105="",$I105="",$J105=""),"CHECK REQUIRED FIELDS",IF(OR($G105&lt;=$F105,$J105&lt;$I105),"CHECK TIME OR DATES",IF(OR($H105&lt;Assumptions!$B$5,$H105&gt;Assumptions!$B$6),"CHECK DURATION",IF(COUNTIF($A$6:$A$105,$A105)&gt;1,"CHECK DUPLICATE ID",IF(AND(COUNTIFS($K$6:$K$105,"Active",$D$6:$D$105,$D105,$E$6:$E$105,$E105,$F$6:$F$105,"&lt;"&amp;$G105,$G$6:$G$105,"&gt;"&amp;$F105,$I$6:$I$105,"&lt;="&amp;$J105,$J$6:$J$105,"&gt;="&amp;$I105)&gt;1,COUNTIFS($K$6:$K$105,"Active",$B$6:$B$105,$B105,$E$6:$E$105,$E105,$F$6:$F$105,"&lt;"&amp;$G105,$G$6:$G$105,"&gt;"&amp;$F105,$I$6:$I$105,"&lt;="&amp;$J105,$J$6:$J$105,"&gt;="&amp;$I105)&gt;1),"CHECK WALKER + PET",IF(COUNTIFS($K$6:$K$105,"Active",$D$6:$D$105,$D105,$E$6:$E$105,$E105,$F$6:$F$105,"&lt;"&amp;$G105,$G$6:$G$105,"&gt;"&amp;$F105,$I$6:$I$105,"&lt;="&amp;$J105,$J$6:$J$105,"&gt;="&amp;$I105)&gt;1,"CHECK WALKER",IF(COUNTIFS($K$6:$K$105,"Active",$B$6:$B$105,$B105,$E$6:$E$105,$E105,$F$6:$F$105,"&lt;"&amp;$G105,$G$6:$G$105,"&gt;"&amp;$F105,$I$6:$I$105,"&lt;="&amp;$J105,$J$6:$J$105,"&gt;="&amp;$I105)&gt;1,"CHECK PET",IF(SUMIFS($H$6:$H$105,$K$6:$K$105,"Active",$D$6:$D$105,$D105,$E$6:$E$105,$E105)&gt;Assumptions!$B$4,"CHECK DAY HOURS","OK"))))))))))</f>
        <v/>
      </c>
      <c r="N105" s="6">
        <f>IF($A105="","",IF($B105="","CHECK PET ID",IF(COUNTIF(Pets!$A$6:$A$105,$B105)=0,"PET NOT FOUND",IF(COUNTIF(Pets!$A$6:$A$105,$B105)&gt;1,"CHECK PET ID",IF(IFERROR(VLOOKUP($B105,Pets!$A$6:$D$105,4,FALSE),"")&lt;&gt;"Active","CHECK PET STATUS","OK")))))</f>
        <v/>
      </c>
    </row>
  </sheetData>
  <autoFilter ref="A5:N105"/>
  <mergeCells count="1">
    <mergeCell ref="A1:N1"/>
  </mergeCells>
  <conditionalFormatting sqref="M6:M105">
    <cfRule type="expression" priority="1" dxfId="0">
      <formula>$M6="OK"</formula>
    </cfRule>
    <cfRule type="expression" priority="2" dxfId="1">
      <formula>LEFT($M6,5)="CHECK"</formula>
    </cfRule>
    <cfRule type="expression" priority="3" dxfId="2">
      <formula>$M6="NOT ACTIVE"</formula>
    </cfRule>
  </conditionalFormatting>
  <conditionalFormatting sqref="N6:N105">
    <cfRule type="expression" priority="4" dxfId="0">
      <formula>$N6="OK"</formula>
    </cfRule>
    <cfRule type="expression" priority="5" dxfId="1">
      <formula>OR(LEFT($N6,5)="CHECK",$N6="PET NOT FOUND")</formula>
    </cfRule>
  </conditionalFormatting>
  <conditionalFormatting sqref="C6:C105">
    <cfRule type="expression" priority="6" dxfId="1">
      <formula>$C6="NOT FOUND"</formula>
    </cfRule>
  </conditionalFormatting>
  <dataValidations count="5">
    <dataValidation sqref="D6:D105" showDropDown="0" showInputMessage="1" showErrorMessage="1" allowBlank="0" errorTitle="Walker not on list" error="Choose a walker listed on the Assumptions sheet." promptTitle="Assigned walker" prompt="Choose a fictional walker from the editable Assumptions list." type="list" errorStyle="stop">
      <formula1>INDIRECT("Assumptions!$D$4:$D$11")</formula1>
    </dataValidation>
    <dataValidation sqref="E6:E105" showDropDown="0" showInputMessage="0" showErrorMessage="1" allowBlank="0" errorTitle="Invalid weekday" error="Choose a weekday from the list." type="list" errorStyle="stop">
      <formula1>INDIRECT("Assumptions!$F$4:$F$10")</formula1>
    </dataValidation>
    <dataValidation sqref="F6:G105" showDropDown="0" showInputMessage="1" showErrorMessage="1" allowBlank="0" errorTitle="Invalid time" error="Enter a valid time of day." promptTitle="Walk time" prompt="Enter a time between 12:00 AM and 11:59 PM." type="decimal" errorStyle="stop" operator="between">
      <formula1>0</formula1>
      <formula2>0.99999</formula2>
    </dataValidation>
    <dataValidation sqref="I6:J105" showDropDown="0" showInputMessage="1" showErrorMessage="1" allowBlank="0" errorTitle="Date outside planning range" error="Review the earliest and latest dates on the Assumptions sheet." promptTitle="Effective date" prompt="Enter a date within the editable planning range." type="date" errorStyle="stop" operator="between">
      <formula1>'Assumptions'!$B$7</formula1>
      <formula2>'Assumptions'!$B$8</formula2>
    </dataValidation>
    <dataValidation sqref="K6:K105" showDropDown="0" showInputMessage="0" showErrorMessage="1" allowBlank="0" errorTitle="Invalid status" error="Choose Active, Paused, or Ended." type="list" errorStyle="stop">
      <formula1>INDIRECT("Assumptions!$J$4:$J$6")</formula1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E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14" customWidth="1" min="4" max="4"/>
    <col width="48" customWidth="1" min="5" max="5"/>
  </cols>
  <sheetData>
    <row r="1" ht="28" customHeight="1">
      <c r="A1" s="1" t="inlineStr">
        <is>
          <t>Pet and Client Reference</t>
        </is>
      </c>
      <c r="B1" s="19" t="n"/>
      <c r="C1" s="19" t="n"/>
      <c r="D1" s="19" t="n"/>
      <c r="E1" s="20" t="n"/>
    </row>
    <row r="2">
      <c r="A2" s="2" t="inlineStr">
        <is>
          <t>Yellow cells are editable. Care notes are owner-supplied administrative details only; all sample names are fictional.</t>
        </is>
      </c>
    </row>
    <row r="3"/>
    <row r="4"/>
    <row r="5" ht="34" customHeight="1">
      <c r="A5" s="11" t="inlineStr">
        <is>
          <t>Pet ID</t>
        </is>
      </c>
      <c r="B5" s="11" t="inlineStr">
        <is>
          <t>Pet Name</t>
        </is>
      </c>
      <c r="C5" s="11" t="inlineStr">
        <is>
          <t>Client Name</t>
        </is>
      </c>
      <c r="D5" s="11" t="inlineStr">
        <is>
          <t>Pet Status</t>
        </is>
      </c>
      <c r="E5" s="11" t="inlineStr">
        <is>
          <t>Owner-Supplied Care Note</t>
        </is>
      </c>
    </row>
    <row r="6" ht="32" customHeight="1">
      <c r="A6" s="12" t="inlineStr">
        <is>
          <t>PET-001</t>
        </is>
      </c>
      <c r="B6" s="12" t="inlineStr">
        <is>
          <t>Maple</t>
        </is>
      </c>
      <c r="C6" s="12" t="inlineStr">
        <is>
          <t>Jamie Fiction</t>
        </is>
      </c>
      <c r="D6" s="12" t="inlineStr">
        <is>
          <t>Active</t>
        </is>
      </c>
      <c r="E6" s="15" t="inlineStr">
        <is>
          <t>Leash is in the blue entry bin.</t>
        </is>
      </c>
    </row>
    <row r="7" ht="32" customHeight="1">
      <c r="A7" s="12" t="inlineStr">
        <is>
          <t>PET-002</t>
        </is>
      </c>
      <c r="B7" s="12" t="inlineStr">
        <is>
          <t>Scout</t>
        </is>
      </c>
      <c r="C7" s="12" t="inlineStr">
        <is>
          <t>Robin Sample</t>
        </is>
      </c>
      <c r="D7" s="12" t="inlineStr">
        <is>
          <t>Active</t>
        </is>
      </c>
      <c r="E7" s="15" t="inlineStr">
        <is>
          <t>Use the lobby entrance listed by the owner.</t>
        </is>
      </c>
    </row>
    <row r="8" ht="32" customHeight="1">
      <c r="A8" s="12" t="inlineStr">
        <is>
          <t>PET-003</t>
        </is>
      </c>
      <c r="B8" s="12" t="inlineStr">
        <is>
          <t>Luna</t>
        </is>
      </c>
      <c r="C8" s="12" t="inlineStr">
        <is>
          <t>Devon Example</t>
        </is>
      </c>
      <c r="D8" s="12" t="inlineStr">
        <is>
          <t>Active</t>
        </is>
      </c>
      <c r="E8" s="15" t="inlineStr">
        <is>
          <t>Owner requests the shaded neighborhood loop.</t>
        </is>
      </c>
    </row>
    <row r="9" ht="32" customHeight="1">
      <c r="A9" s="12" t="inlineStr">
        <is>
          <t>PET-004</t>
        </is>
      </c>
      <c r="B9" s="12" t="inlineStr">
        <is>
          <t>Otis</t>
        </is>
      </c>
      <c r="C9" s="12" t="inlineStr">
        <is>
          <t>Cameron Demo</t>
        </is>
      </c>
      <c r="D9" s="12" t="inlineStr">
        <is>
          <t>Active</t>
        </is>
      </c>
      <c r="E9" s="15" t="inlineStr">
        <is>
          <t>Use the side gate and return the latch.</t>
        </is>
      </c>
    </row>
    <row r="10" ht="32" customHeight="1">
      <c r="A10" s="12" t="inlineStr">
        <is>
          <t>PET-005</t>
        </is>
      </c>
      <c r="B10" s="12" t="inlineStr">
        <is>
          <t>Pepper</t>
        </is>
      </c>
      <c r="C10" s="12" t="inlineStr">
        <is>
          <t>Alex Placeholder</t>
        </is>
      </c>
      <c r="D10" s="12" t="inlineStr">
        <is>
          <t>Active</t>
        </is>
      </c>
      <c r="E10" s="15" t="inlineStr">
        <is>
          <t>Building desk holds the fictional visit note.</t>
        </is>
      </c>
    </row>
    <row r="11" ht="32" customHeight="1">
      <c r="A11" s="12" t="inlineStr">
        <is>
          <t>PET-006</t>
        </is>
      </c>
      <c r="B11" s="12" t="inlineStr">
        <is>
          <t>Milo</t>
        </is>
      </c>
      <c r="C11" s="12" t="inlineStr">
        <is>
          <t>Drew Mock</t>
        </is>
      </c>
      <c r="D11" s="12" t="inlineStr">
        <is>
          <t>Active</t>
        </is>
      </c>
      <c r="E11" s="15" t="inlineStr">
        <is>
          <t>Owner requests the long park loop.</t>
        </is>
      </c>
    </row>
    <row r="12" ht="32" customHeight="1">
      <c r="A12" s="12" t="inlineStr">
        <is>
          <t>PET-007</t>
        </is>
      </c>
      <c r="B12" s="12" t="inlineStr">
        <is>
          <t>Nori</t>
        </is>
      </c>
      <c r="C12" s="12" t="inlineStr">
        <is>
          <t>Reese Test</t>
        </is>
      </c>
      <c r="D12" s="12" t="inlineStr">
        <is>
          <t>Active</t>
        </is>
      </c>
      <c r="E12" s="15" t="inlineStr">
        <is>
          <t>Use the courtyard entrance.</t>
        </is>
      </c>
    </row>
    <row r="13" ht="32" customHeight="1">
      <c r="A13" s="12" t="inlineStr">
        <is>
          <t>PET-008</t>
        </is>
      </c>
      <c r="B13" s="12" t="inlineStr">
        <is>
          <t>Gus</t>
        </is>
      </c>
      <c r="C13" s="12" t="inlineStr">
        <is>
          <t>Parker Practice</t>
        </is>
      </c>
      <c r="D13" s="12" t="inlineStr">
        <is>
          <t>Active</t>
        </is>
      </c>
      <c r="E13" s="15" t="inlineStr">
        <is>
          <t>Leash hangs beside the coat rack.</t>
        </is>
      </c>
    </row>
    <row r="14" ht="32" customHeight="1">
      <c r="A14" s="12" t="inlineStr">
        <is>
          <t>PET-009</t>
        </is>
      </c>
      <c r="B14" s="12" t="inlineStr">
        <is>
          <t>Tilly</t>
        </is>
      </c>
      <c r="C14" s="12" t="inlineStr">
        <is>
          <t>Blake Fiction</t>
        </is>
      </c>
      <c r="D14" s="12" t="inlineStr">
        <is>
          <t>Active</t>
        </is>
      </c>
      <c r="E14" s="15" t="inlineStr">
        <is>
          <t>Owner prefers the quieter side street.</t>
        </is>
      </c>
    </row>
    <row r="15" ht="32" customHeight="1">
      <c r="A15" s="12" t="inlineStr">
        <is>
          <t>PET-010</t>
        </is>
      </c>
      <c r="B15" s="12" t="inlineStr">
        <is>
          <t>Zeke</t>
        </is>
      </c>
      <c r="C15" s="12" t="inlineStr">
        <is>
          <t>Rowan Sample</t>
        </is>
      </c>
      <c r="D15" s="12" t="inlineStr">
        <is>
          <t>Inactive</t>
        </is>
      </c>
      <c r="E15" s="15" t="inlineStr">
        <is>
          <t>Inactive sample record for schedule review.</t>
        </is>
      </c>
    </row>
    <row r="16">
      <c r="A16" s="12" t="n"/>
      <c r="B16" s="12" t="n"/>
      <c r="C16" s="12" t="n"/>
      <c r="D16" s="12" t="n"/>
      <c r="E16" s="15" t="n"/>
    </row>
    <row r="17">
      <c r="A17" s="12" t="n"/>
      <c r="B17" s="12" t="n"/>
      <c r="C17" s="12" t="n"/>
      <c r="D17" s="12" t="n"/>
      <c r="E17" s="15" t="n"/>
    </row>
    <row r="18">
      <c r="A18" s="12" t="n"/>
      <c r="B18" s="12" t="n"/>
      <c r="C18" s="12" t="n"/>
      <c r="D18" s="12" t="n"/>
      <c r="E18" s="15" t="n"/>
    </row>
    <row r="19">
      <c r="A19" s="12" t="n"/>
      <c r="B19" s="12" t="n"/>
      <c r="C19" s="12" t="n"/>
      <c r="D19" s="12" t="n"/>
      <c r="E19" s="15" t="n"/>
    </row>
    <row r="20">
      <c r="A20" s="12" t="n"/>
      <c r="B20" s="12" t="n"/>
      <c r="C20" s="12" t="n"/>
      <c r="D20" s="12" t="n"/>
      <c r="E20" s="15" t="n"/>
    </row>
    <row r="21">
      <c r="A21" s="12" t="n"/>
      <c r="B21" s="12" t="n"/>
      <c r="C21" s="12" t="n"/>
      <c r="D21" s="12" t="n"/>
      <c r="E21" s="15" t="n"/>
    </row>
    <row r="22">
      <c r="A22" s="12" t="n"/>
      <c r="B22" s="12" t="n"/>
      <c r="C22" s="12" t="n"/>
      <c r="D22" s="12" t="n"/>
      <c r="E22" s="15" t="n"/>
    </row>
    <row r="23">
      <c r="A23" s="12" t="n"/>
      <c r="B23" s="12" t="n"/>
      <c r="C23" s="12" t="n"/>
      <c r="D23" s="12" t="n"/>
      <c r="E23" s="15" t="n"/>
    </row>
    <row r="24">
      <c r="A24" s="12" t="n"/>
      <c r="B24" s="12" t="n"/>
      <c r="C24" s="12" t="n"/>
      <c r="D24" s="12" t="n"/>
      <c r="E24" s="15" t="n"/>
    </row>
    <row r="25">
      <c r="A25" s="12" t="n"/>
      <c r="B25" s="12" t="n"/>
      <c r="C25" s="12" t="n"/>
      <c r="D25" s="12" t="n"/>
      <c r="E25" s="15" t="n"/>
    </row>
    <row r="26">
      <c r="A26" s="12" t="n"/>
      <c r="B26" s="12" t="n"/>
      <c r="C26" s="12" t="n"/>
      <c r="D26" s="12" t="n"/>
      <c r="E26" s="15" t="n"/>
    </row>
    <row r="27">
      <c r="A27" s="12" t="n"/>
      <c r="B27" s="12" t="n"/>
      <c r="C27" s="12" t="n"/>
      <c r="D27" s="12" t="n"/>
      <c r="E27" s="15" t="n"/>
    </row>
    <row r="28">
      <c r="A28" s="12" t="n"/>
      <c r="B28" s="12" t="n"/>
      <c r="C28" s="12" t="n"/>
      <c r="D28" s="12" t="n"/>
      <c r="E28" s="15" t="n"/>
    </row>
    <row r="29">
      <c r="A29" s="12" t="n"/>
      <c r="B29" s="12" t="n"/>
      <c r="C29" s="12" t="n"/>
      <c r="D29" s="12" t="n"/>
      <c r="E29" s="15" t="n"/>
    </row>
    <row r="30">
      <c r="A30" s="12" t="n"/>
      <c r="B30" s="12" t="n"/>
      <c r="C30" s="12" t="n"/>
      <c r="D30" s="12" t="n"/>
      <c r="E30" s="15" t="n"/>
    </row>
    <row r="31">
      <c r="A31" s="12" t="n"/>
      <c r="B31" s="12" t="n"/>
      <c r="C31" s="12" t="n"/>
      <c r="D31" s="12" t="n"/>
      <c r="E31" s="15" t="n"/>
    </row>
    <row r="32">
      <c r="A32" s="12" t="n"/>
      <c r="B32" s="12" t="n"/>
      <c r="C32" s="12" t="n"/>
      <c r="D32" s="12" t="n"/>
      <c r="E32" s="15" t="n"/>
    </row>
    <row r="33">
      <c r="A33" s="12" t="n"/>
      <c r="B33" s="12" t="n"/>
      <c r="C33" s="12" t="n"/>
      <c r="D33" s="12" t="n"/>
      <c r="E33" s="15" t="n"/>
    </row>
    <row r="34">
      <c r="A34" s="12" t="n"/>
      <c r="B34" s="12" t="n"/>
      <c r="C34" s="12" t="n"/>
      <c r="D34" s="12" t="n"/>
      <c r="E34" s="15" t="n"/>
    </row>
    <row r="35">
      <c r="A35" s="12" t="n"/>
      <c r="B35" s="12" t="n"/>
      <c r="C35" s="12" t="n"/>
      <c r="D35" s="12" t="n"/>
      <c r="E35" s="15" t="n"/>
    </row>
    <row r="36">
      <c r="A36" s="12" t="n"/>
      <c r="B36" s="12" t="n"/>
      <c r="C36" s="12" t="n"/>
      <c r="D36" s="12" t="n"/>
      <c r="E36" s="15" t="n"/>
    </row>
    <row r="37">
      <c r="A37" s="12" t="n"/>
      <c r="B37" s="12" t="n"/>
      <c r="C37" s="12" t="n"/>
      <c r="D37" s="12" t="n"/>
      <c r="E37" s="15" t="n"/>
    </row>
    <row r="38">
      <c r="A38" s="12" t="n"/>
      <c r="B38" s="12" t="n"/>
      <c r="C38" s="12" t="n"/>
      <c r="D38" s="12" t="n"/>
      <c r="E38" s="15" t="n"/>
    </row>
    <row r="39">
      <c r="A39" s="12" t="n"/>
      <c r="B39" s="12" t="n"/>
      <c r="C39" s="12" t="n"/>
      <c r="D39" s="12" t="n"/>
      <c r="E39" s="15" t="n"/>
    </row>
    <row r="40">
      <c r="A40" s="12" t="n"/>
      <c r="B40" s="12" t="n"/>
      <c r="C40" s="12" t="n"/>
      <c r="D40" s="12" t="n"/>
      <c r="E40" s="15" t="n"/>
    </row>
    <row r="41">
      <c r="A41" s="12" t="n"/>
      <c r="B41" s="12" t="n"/>
      <c r="C41" s="12" t="n"/>
      <c r="D41" s="12" t="n"/>
      <c r="E41" s="15" t="n"/>
    </row>
    <row r="42">
      <c r="A42" s="12" t="n"/>
      <c r="B42" s="12" t="n"/>
      <c r="C42" s="12" t="n"/>
      <c r="D42" s="12" t="n"/>
      <c r="E42" s="15" t="n"/>
    </row>
    <row r="43">
      <c r="A43" s="12" t="n"/>
      <c r="B43" s="12" t="n"/>
      <c r="C43" s="12" t="n"/>
      <c r="D43" s="12" t="n"/>
      <c r="E43" s="15" t="n"/>
    </row>
    <row r="44">
      <c r="A44" s="12" t="n"/>
      <c r="B44" s="12" t="n"/>
      <c r="C44" s="12" t="n"/>
      <c r="D44" s="12" t="n"/>
      <c r="E44" s="15" t="n"/>
    </row>
    <row r="45">
      <c r="A45" s="12" t="n"/>
      <c r="B45" s="12" t="n"/>
      <c r="C45" s="12" t="n"/>
      <c r="D45" s="12" t="n"/>
      <c r="E45" s="15" t="n"/>
    </row>
    <row r="46">
      <c r="A46" s="12" t="n"/>
      <c r="B46" s="12" t="n"/>
      <c r="C46" s="12" t="n"/>
      <c r="D46" s="12" t="n"/>
      <c r="E46" s="15" t="n"/>
    </row>
    <row r="47">
      <c r="A47" s="12" t="n"/>
      <c r="B47" s="12" t="n"/>
      <c r="C47" s="12" t="n"/>
      <c r="D47" s="12" t="n"/>
      <c r="E47" s="15" t="n"/>
    </row>
    <row r="48">
      <c r="A48" s="12" t="n"/>
      <c r="B48" s="12" t="n"/>
      <c r="C48" s="12" t="n"/>
      <c r="D48" s="12" t="n"/>
      <c r="E48" s="15" t="n"/>
    </row>
    <row r="49">
      <c r="A49" s="12" t="n"/>
      <c r="B49" s="12" t="n"/>
      <c r="C49" s="12" t="n"/>
      <c r="D49" s="12" t="n"/>
      <c r="E49" s="15" t="n"/>
    </row>
    <row r="50">
      <c r="A50" s="12" t="n"/>
      <c r="B50" s="12" t="n"/>
      <c r="C50" s="12" t="n"/>
      <c r="D50" s="12" t="n"/>
      <c r="E50" s="15" t="n"/>
    </row>
    <row r="51">
      <c r="A51" s="12" t="n"/>
      <c r="B51" s="12" t="n"/>
      <c r="C51" s="12" t="n"/>
      <c r="D51" s="12" t="n"/>
      <c r="E51" s="15" t="n"/>
    </row>
    <row r="52">
      <c r="A52" s="12" t="n"/>
      <c r="B52" s="12" t="n"/>
      <c r="C52" s="12" t="n"/>
      <c r="D52" s="12" t="n"/>
      <c r="E52" s="15" t="n"/>
    </row>
    <row r="53">
      <c r="A53" s="12" t="n"/>
      <c r="B53" s="12" t="n"/>
      <c r="C53" s="12" t="n"/>
      <c r="D53" s="12" t="n"/>
      <c r="E53" s="15" t="n"/>
    </row>
    <row r="54">
      <c r="A54" s="12" t="n"/>
      <c r="B54" s="12" t="n"/>
      <c r="C54" s="12" t="n"/>
      <c r="D54" s="12" t="n"/>
      <c r="E54" s="15" t="n"/>
    </row>
    <row r="55">
      <c r="A55" s="12" t="n"/>
      <c r="B55" s="12" t="n"/>
      <c r="C55" s="12" t="n"/>
      <c r="D55" s="12" t="n"/>
      <c r="E55" s="15" t="n"/>
    </row>
    <row r="56">
      <c r="A56" s="12" t="n"/>
      <c r="B56" s="12" t="n"/>
      <c r="C56" s="12" t="n"/>
      <c r="D56" s="12" t="n"/>
      <c r="E56" s="15" t="n"/>
    </row>
    <row r="57">
      <c r="A57" s="12" t="n"/>
      <c r="B57" s="12" t="n"/>
      <c r="C57" s="12" t="n"/>
      <c r="D57" s="12" t="n"/>
      <c r="E57" s="15" t="n"/>
    </row>
    <row r="58">
      <c r="A58" s="12" t="n"/>
      <c r="B58" s="12" t="n"/>
      <c r="C58" s="12" t="n"/>
      <c r="D58" s="12" t="n"/>
      <c r="E58" s="15" t="n"/>
    </row>
    <row r="59">
      <c r="A59" s="12" t="n"/>
      <c r="B59" s="12" t="n"/>
      <c r="C59" s="12" t="n"/>
      <c r="D59" s="12" t="n"/>
      <c r="E59" s="15" t="n"/>
    </row>
    <row r="60">
      <c r="A60" s="12" t="n"/>
      <c r="B60" s="12" t="n"/>
      <c r="C60" s="12" t="n"/>
      <c r="D60" s="12" t="n"/>
      <c r="E60" s="15" t="n"/>
    </row>
    <row r="61">
      <c r="A61" s="12" t="n"/>
      <c r="B61" s="12" t="n"/>
      <c r="C61" s="12" t="n"/>
      <c r="D61" s="12" t="n"/>
      <c r="E61" s="15" t="n"/>
    </row>
    <row r="62">
      <c r="A62" s="12" t="n"/>
      <c r="B62" s="12" t="n"/>
      <c r="C62" s="12" t="n"/>
      <c r="D62" s="12" t="n"/>
      <c r="E62" s="15" t="n"/>
    </row>
    <row r="63">
      <c r="A63" s="12" t="n"/>
      <c r="B63" s="12" t="n"/>
      <c r="C63" s="12" t="n"/>
      <c r="D63" s="12" t="n"/>
      <c r="E63" s="15" t="n"/>
    </row>
    <row r="64">
      <c r="A64" s="12" t="n"/>
      <c r="B64" s="12" t="n"/>
      <c r="C64" s="12" t="n"/>
      <c r="D64" s="12" t="n"/>
      <c r="E64" s="15" t="n"/>
    </row>
    <row r="65">
      <c r="A65" s="12" t="n"/>
      <c r="B65" s="12" t="n"/>
      <c r="C65" s="12" t="n"/>
      <c r="D65" s="12" t="n"/>
      <c r="E65" s="15" t="n"/>
    </row>
    <row r="66">
      <c r="A66" s="12" t="n"/>
      <c r="B66" s="12" t="n"/>
      <c r="C66" s="12" t="n"/>
      <c r="D66" s="12" t="n"/>
      <c r="E66" s="15" t="n"/>
    </row>
    <row r="67">
      <c r="A67" s="12" t="n"/>
      <c r="B67" s="12" t="n"/>
      <c r="C67" s="12" t="n"/>
      <c r="D67" s="12" t="n"/>
      <c r="E67" s="15" t="n"/>
    </row>
    <row r="68">
      <c r="A68" s="12" t="n"/>
      <c r="B68" s="12" t="n"/>
      <c r="C68" s="12" t="n"/>
      <c r="D68" s="12" t="n"/>
      <c r="E68" s="15" t="n"/>
    </row>
    <row r="69">
      <c r="A69" s="12" t="n"/>
      <c r="B69" s="12" t="n"/>
      <c r="C69" s="12" t="n"/>
      <c r="D69" s="12" t="n"/>
      <c r="E69" s="15" t="n"/>
    </row>
    <row r="70">
      <c r="A70" s="12" t="n"/>
      <c r="B70" s="12" t="n"/>
      <c r="C70" s="12" t="n"/>
      <c r="D70" s="12" t="n"/>
      <c r="E70" s="15" t="n"/>
    </row>
    <row r="71">
      <c r="A71" s="12" t="n"/>
      <c r="B71" s="12" t="n"/>
      <c r="C71" s="12" t="n"/>
      <c r="D71" s="12" t="n"/>
      <c r="E71" s="15" t="n"/>
    </row>
    <row r="72">
      <c r="A72" s="12" t="n"/>
      <c r="B72" s="12" t="n"/>
      <c r="C72" s="12" t="n"/>
      <c r="D72" s="12" t="n"/>
      <c r="E72" s="15" t="n"/>
    </row>
    <row r="73">
      <c r="A73" s="12" t="n"/>
      <c r="B73" s="12" t="n"/>
      <c r="C73" s="12" t="n"/>
      <c r="D73" s="12" t="n"/>
      <c r="E73" s="15" t="n"/>
    </row>
    <row r="74">
      <c r="A74" s="12" t="n"/>
      <c r="B74" s="12" t="n"/>
      <c r="C74" s="12" t="n"/>
      <c r="D74" s="12" t="n"/>
      <c r="E74" s="15" t="n"/>
    </row>
    <row r="75">
      <c r="A75" s="12" t="n"/>
      <c r="B75" s="12" t="n"/>
      <c r="C75" s="12" t="n"/>
      <c r="D75" s="12" t="n"/>
      <c r="E75" s="15" t="n"/>
    </row>
    <row r="76">
      <c r="A76" s="12" t="n"/>
      <c r="B76" s="12" t="n"/>
      <c r="C76" s="12" t="n"/>
      <c r="D76" s="12" t="n"/>
      <c r="E76" s="15" t="n"/>
    </row>
    <row r="77">
      <c r="A77" s="12" t="n"/>
      <c r="B77" s="12" t="n"/>
      <c r="C77" s="12" t="n"/>
      <c r="D77" s="12" t="n"/>
      <c r="E77" s="15" t="n"/>
    </row>
    <row r="78">
      <c r="A78" s="12" t="n"/>
      <c r="B78" s="12" t="n"/>
      <c r="C78" s="12" t="n"/>
      <c r="D78" s="12" t="n"/>
      <c r="E78" s="15" t="n"/>
    </row>
    <row r="79">
      <c r="A79" s="12" t="n"/>
      <c r="B79" s="12" t="n"/>
      <c r="C79" s="12" t="n"/>
      <c r="D79" s="12" t="n"/>
      <c r="E79" s="15" t="n"/>
    </row>
    <row r="80">
      <c r="A80" s="12" t="n"/>
      <c r="B80" s="12" t="n"/>
      <c r="C80" s="12" t="n"/>
      <c r="D80" s="12" t="n"/>
      <c r="E80" s="15" t="n"/>
    </row>
    <row r="81">
      <c r="A81" s="12" t="n"/>
      <c r="B81" s="12" t="n"/>
      <c r="C81" s="12" t="n"/>
      <c r="D81" s="12" t="n"/>
      <c r="E81" s="15" t="n"/>
    </row>
    <row r="82">
      <c r="A82" s="12" t="n"/>
      <c r="B82" s="12" t="n"/>
      <c r="C82" s="12" t="n"/>
      <c r="D82" s="12" t="n"/>
      <c r="E82" s="15" t="n"/>
    </row>
    <row r="83">
      <c r="A83" s="12" t="n"/>
      <c r="B83" s="12" t="n"/>
      <c r="C83" s="12" t="n"/>
      <c r="D83" s="12" t="n"/>
      <c r="E83" s="15" t="n"/>
    </row>
    <row r="84">
      <c r="A84" s="12" t="n"/>
      <c r="B84" s="12" t="n"/>
      <c r="C84" s="12" t="n"/>
      <c r="D84" s="12" t="n"/>
      <c r="E84" s="15" t="n"/>
    </row>
    <row r="85">
      <c r="A85" s="12" t="n"/>
      <c r="B85" s="12" t="n"/>
      <c r="C85" s="12" t="n"/>
      <c r="D85" s="12" t="n"/>
      <c r="E85" s="15" t="n"/>
    </row>
    <row r="86">
      <c r="A86" s="12" t="n"/>
      <c r="B86" s="12" t="n"/>
      <c r="C86" s="12" t="n"/>
      <c r="D86" s="12" t="n"/>
      <c r="E86" s="15" t="n"/>
    </row>
    <row r="87">
      <c r="A87" s="12" t="n"/>
      <c r="B87" s="12" t="n"/>
      <c r="C87" s="12" t="n"/>
      <c r="D87" s="12" t="n"/>
      <c r="E87" s="15" t="n"/>
    </row>
    <row r="88">
      <c r="A88" s="12" t="n"/>
      <c r="B88" s="12" t="n"/>
      <c r="C88" s="12" t="n"/>
      <c r="D88" s="12" t="n"/>
      <c r="E88" s="15" t="n"/>
    </row>
    <row r="89">
      <c r="A89" s="12" t="n"/>
      <c r="B89" s="12" t="n"/>
      <c r="C89" s="12" t="n"/>
      <c r="D89" s="12" t="n"/>
      <c r="E89" s="15" t="n"/>
    </row>
    <row r="90">
      <c r="A90" s="12" t="n"/>
      <c r="B90" s="12" t="n"/>
      <c r="C90" s="12" t="n"/>
      <c r="D90" s="12" t="n"/>
      <c r="E90" s="15" t="n"/>
    </row>
    <row r="91">
      <c r="A91" s="12" t="n"/>
      <c r="B91" s="12" t="n"/>
      <c r="C91" s="12" t="n"/>
      <c r="D91" s="12" t="n"/>
      <c r="E91" s="15" t="n"/>
    </row>
    <row r="92">
      <c r="A92" s="12" t="n"/>
      <c r="B92" s="12" t="n"/>
      <c r="C92" s="12" t="n"/>
      <c r="D92" s="12" t="n"/>
      <c r="E92" s="15" t="n"/>
    </row>
    <row r="93">
      <c r="A93" s="12" t="n"/>
      <c r="B93" s="12" t="n"/>
      <c r="C93" s="12" t="n"/>
      <c r="D93" s="12" t="n"/>
      <c r="E93" s="15" t="n"/>
    </row>
    <row r="94">
      <c r="A94" s="12" t="n"/>
      <c r="B94" s="12" t="n"/>
      <c r="C94" s="12" t="n"/>
      <c r="D94" s="12" t="n"/>
      <c r="E94" s="15" t="n"/>
    </row>
    <row r="95">
      <c r="A95" s="12" t="n"/>
      <c r="B95" s="12" t="n"/>
      <c r="C95" s="12" t="n"/>
      <c r="D95" s="12" t="n"/>
      <c r="E95" s="15" t="n"/>
    </row>
    <row r="96">
      <c r="A96" s="12" t="n"/>
      <c r="B96" s="12" t="n"/>
      <c r="C96" s="12" t="n"/>
      <c r="D96" s="12" t="n"/>
      <c r="E96" s="15" t="n"/>
    </row>
    <row r="97">
      <c r="A97" s="12" t="n"/>
      <c r="B97" s="12" t="n"/>
      <c r="C97" s="12" t="n"/>
      <c r="D97" s="12" t="n"/>
      <c r="E97" s="15" t="n"/>
    </row>
    <row r="98">
      <c r="A98" s="12" t="n"/>
      <c r="B98" s="12" t="n"/>
      <c r="C98" s="12" t="n"/>
      <c r="D98" s="12" t="n"/>
      <c r="E98" s="15" t="n"/>
    </row>
    <row r="99">
      <c r="A99" s="12" t="n"/>
      <c r="B99" s="12" t="n"/>
      <c r="C99" s="12" t="n"/>
      <c r="D99" s="12" t="n"/>
      <c r="E99" s="15" t="n"/>
    </row>
    <row r="100">
      <c r="A100" s="12" t="n"/>
      <c r="B100" s="12" t="n"/>
      <c r="C100" s="12" t="n"/>
      <c r="D100" s="12" t="n"/>
      <c r="E100" s="15" t="n"/>
    </row>
    <row r="101">
      <c r="A101" s="12" t="n"/>
      <c r="B101" s="12" t="n"/>
      <c r="C101" s="12" t="n"/>
      <c r="D101" s="12" t="n"/>
      <c r="E101" s="15" t="n"/>
    </row>
    <row r="102">
      <c r="A102" s="12" t="n"/>
      <c r="B102" s="12" t="n"/>
      <c r="C102" s="12" t="n"/>
      <c r="D102" s="12" t="n"/>
      <c r="E102" s="15" t="n"/>
    </row>
    <row r="103">
      <c r="A103" s="12" t="n"/>
      <c r="B103" s="12" t="n"/>
      <c r="C103" s="12" t="n"/>
      <c r="D103" s="12" t="n"/>
      <c r="E103" s="15" t="n"/>
    </row>
    <row r="104">
      <c r="A104" s="12" t="n"/>
      <c r="B104" s="12" t="n"/>
      <c r="C104" s="12" t="n"/>
      <c r="D104" s="12" t="n"/>
      <c r="E104" s="15" t="n"/>
    </row>
    <row r="105">
      <c r="A105" s="12" t="n"/>
      <c r="B105" s="12" t="n"/>
      <c r="C105" s="12" t="n"/>
      <c r="D105" s="12" t="n"/>
      <c r="E105" s="15" t="n"/>
    </row>
  </sheetData>
  <autoFilter ref="A5:E105"/>
  <mergeCells count="1">
    <mergeCell ref="A1:E1"/>
  </mergeCells>
  <conditionalFormatting sqref="A6:A105">
    <cfRule type="expression" priority="1" dxfId="1">
      <formula>AND($A6&lt;&gt;"",COUNTIF($A$6:$A$105,$A6)&gt;1)</formula>
    </cfRule>
  </conditionalFormatting>
  <conditionalFormatting sqref="D6:D105">
    <cfRule type="expression" priority="2" dxfId="0">
      <formula>$D6="Active"</formula>
    </cfRule>
    <cfRule type="expression" priority="3" dxfId="2">
      <formula>$D6="Inactive"</formula>
    </cfRule>
  </conditionalFormatting>
  <dataValidations count="1">
    <dataValidation sqref="D6:D105" showDropDown="0" showInputMessage="0" showErrorMessage="1" allowBlank="0" errorTitle="Invalid pet status" error="Choose Active or Inactive." type="list" errorStyle="stop">
      <formula1>INDIRECT("Assumptions!$H$4:$H$5")</formula1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J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22" customWidth="1" min="4" max="4"/>
    <col width="3" customWidth="1" min="5" max="5"/>
    <col width="16" customWidth="1" min="6" max="6"/>
    <col width="3" customWidth="1" min="7" max="7"/>
    <col width="16" customWidth="1" min="8" max="8"/>
    <col width="3" customWidth="1" min="9" max="9"/>
    <col width="18" customWidth="1" min="10" max="10"/>
  </cols>
  <sheetData>
    <row r="1" ht="28" customHeight="1">
      <c r="A1" s="1" t="inlineStr">
        <is>
          <t>Editable Scheduling Assumptions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20" t="n"/>
    </row>
    <row r="2">
      <c r="A2" s="2" t="inlineStr">
        <is>
          <t>Edit yellow limits and lists to fit the business. Limits are planning prompts, not guarantees.</t>
        </is>
      </c>
    </row>
    <row r="3">
      <c r="A3" s="3" t="inlineStr">
        <is>
          <t>Planning Limit</t>
        </is>
      </c>
      <c r="B3" s="3" t="inlineStr">
        <is>
          <t>Value</t>
        </is>
      </c>
      <c r="C3" s="3" t="inlineStr">
        <is>
          <t>Use</t>
        </is>
      </c>
      <c r="D3" s="3" t="inlineStr">
        <is>
          <t>Walker List</t>
        </is>
      </c>
      <c r="F3" s="3" t="inlineStr">
        <is>
          <t>Weekday List</t>
        </is>
      </c>
      <c r="H3" s="3" t="inlineStr">
        <is>
          <t>Pet Status</t>
        </is>
      </c>
      <c r="J3" s="3" t="inlineStr">
        <is>
          <t>Schedule Status</t>
        </is>
      </c>
    </row>
    <row r="4">
      <c r="A4" s="16" t="inlineStr">
        <is>
          <t>Maximum scheduled hours per walker and day</t>
        </is>
      </c>
      <c r="B4" s="17" t="n">
        <v>6</v>
      </c>
      <c r="C4" s="16" t="inlineStr">
        <is>
          <t>Flags active rows above this planning limit.</t>
        </is>
      </c>
      <c r="D4" s="12" t="inlineStr">
        <is>
          <t>Avery Fiction</t>
        </is>
      </c>
      <c r="F4" s="12" t="inlineStr">
        <is>
          <t>Monday</t>
        </is>
      </c>
      <c r="H4" s="12" t="inlineStr">
        <is>
          <t>Active</t>
        </is>
      </c>
      <c r="J4" s="12" t="inlineStr">
        <is>
          <t>Active</t>
        </is>
      </c>
    </row>
    <row r="5">
      <c r="A5" s="18" t="inlineStr">
        <is>
          <t>Minimum walk duration</t>
        </is>
      </c>
      <c r="B5" s="17" t="n">
        <v>0.25</v>
      </c>
      <c r="C5" s="18" t="inlineStr">
        <is>
          <t>Hours; used by the duration check.</t>
        </is>
      </c>
      <c r="D5" s="12" t="inlineStr">
        <is>
          <t>Morgan Sample</t>
        </is>
      </c>
      <c r="F5" s="12" t="inlineStr">
        <is>
          <t>Tuesday</t>
        </is>
      </c>
      <c r="H5" s="12" t="inlineStr">
        <is>
          <t>Inactive</t>
        </is>
      </c>
      <c r="J5" s="12" t="inlineStr">
        <is>
          <t>Paused</t>
        </is>
      </c>
    </row>
    <row r="6">
      <c r="A6" s="16" t="inlineStr">
        <is>
          <t>Maximum walk duration</t>
        </is>
      </c>
      <c r="B6" s="17" t="n">
        <v>2</v>
      </c>
      <c r="C6" s="16" t="inlineStr">
        <is>
          <t>Hours; used by the duration check.</t>
        </is>
      </c>
      <c r="D6" s="12" t="inlineStr">
        <is>
          <t>Riley Example</t>
        </is>
      </c>
      <c r="F6" s="12" t="inlineStr">
        <is>
          <t>Wednesday</t>
        </is>
      </c>
      <c r="H6" s="12" t="n"/>
      <c r="J6" s="12" t="inlineStr">
        <is>
          <t>Ended</t>
        </is>
      </c>
    </row>
    <row r="7">
      <c r="A7" s="18" t="inlineStr">
        <is>
          <t>Earliest effective date</t>
        </is>
      </c>
      <c r="B7" s="21" t="n">
        <v>43831</v>
      </c>
      <c r="C7" s="18" t="inlineStr">
        <is>
          <t>Earliest date allowed in the prepared schedule.</t>
        </is>
      </c>
      <c r="D7" s="12" t="inlineStr">
        <is>
          <t>Casey Demo</t>
        </is>
      </c>
      <c r="F7" s="12" t="inlineStr">
        <is>
          <t>Thursday</t>
        </is>
      </c>
      <c r="H7" s="12" t="n"/>
      <c r="J7" s="12" t="n"/>
    </row>
    <row r="8">
      <c r="A8" s="16" t="inlineStr">
        <is>
          <t>Latest effective date</t>
        </is>
      </c>
      <c r="B8" s="21" t="n">
        <v>73415</v>
      </c>
      <c r="C8" s="16" t="inlineStr">
        <is>
          <t>Latest date allowed in the prepared schedule.</t>
        </is>
      </c>
      <c r="D8" s="12" t="inlineStr">
        <is>
          <t>Jordan Placeholder</t>
        </is>
      </c>
      <c r="F8" s="12" t="inlineStr">
        <is>
          <t>Friday</t>
        </is>
      </c>
      <c r="H8" s="12" t="n"/>
      <c r="J8" s="12" t="n"/>
    </row>
    <row r="9">
      <c r="A9" s="18" t="n"/>
      <c r="B9" s="12" t="n"/>
      <c r="C9" s="18" t="n"/>
      <c r="D9" s="12" t="inlineStr">
        <is>
          <t>Taylor Mock</t>
        </is>
      </c>
      <c r="F9" s="12" t="inlineStr">
        <is>
          <t>Saturday</t>
        </is>
      </c>
      <c r="H9" s="12" t="n"/>
      <c r="J9" s="12" t="n"/>
    </row>
    <row r="10">
      <c r="A10" s="16" t="n"/>
      <c r="B10" s="12" t="n"/>
      <c r="C10" s="16" t="n"/>
      <c r="D10" s="12" t="inlineStr">
        <is>
          <t>Quinn Test</t>
        </is>
      </c>
      <c r="F10" s="12" t="inlineStr">
        <is>
          <t>Sunday</t>
        </is>
      </c>
      <c r="H10" s="12" t="n"/>
      <c r="J10" s="12" t="n"/>
    </row>
    <row r="11">
      <c r="A11" s="18" t="n"/>
      <c r="B11" s="12" t="n"/>
      <c r="C11" s="18" t="n"/>
      <c r="D11" s="12" t="inlineStr">
        <is>
          <t>Skyler Practice</t>
        </is>
      </c>
      <c r="F11" s="12" t="n"/>
      <c r="H11" s="12" t="n"/>
      <c r="J11" s="12" t="n"/>
    </row>
  </sheetData>
  <mergeCells count="1">
    <mergeCell ref="A1:J1"/>
  </mergeCells>
  <conditionalFormatting sqref="B6">
    <cfRule type="expression" priority="1" dxfId="1">
      <formula>$B$6&lt;$B$5</formula>
    </cfRule>
  </conditionalFormatting>
  <conditionalFormatting sqref="B8">
    <cfRule type="expression" priority="2" dxfId="1">
      <formula>$B$8&lt;$B$7</formula>
    </cfRule>
  </conditionalFormatting>
  <dataValidations count="2">
    <dataValidation sqref="B4:B6" showDropDown="0" showInputMessage="0" showErrorMessage="1" allowBlank="0" errorTitle="Invalid planning limit" error="Enter a number greater than 0 and no more than 24 hours." type="decimal" errorStyle="stop" operator="between">
      <formula1>0.01</formula1>
      <formula2>24</formula2>
    </dataValidation>
    <dataValidation sqref="B7:B8" showDropDown="0" showInputMessage="0" showErrorMessage="1" allowBlank="0" errorTitle="Invalid planning date" error="Enter a date from 01/01/2000 through 12/31/2200." type="date" errorStyle="stop" operator="between">
      <formula1>DATE(2000,1,1)</formula1>
      <formula2>DATE(2200,12,31)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Dog Walking Schedule Template</dc:title>
  <dc:subject xmlns:dc="http://purl.org/dc/elements/1.1/">Recurring dog walking assignments and schedule checks</dc:subject>
  <dcterms:created xmlns:dcterms="http://purl.org/dc/terms/" xmlns:xsi="http://www.w3.org/2001/XMLSchema-instance" xsi:type="dcterms:W3CDTF">2026-09-09T16:16:52Z</dcterms:created>
  <dcterms:modified xmlns:dcterms="http://purl.org/dc/terms/" xmlns:xsi="http://www.w3.org/2001/XMLSchema-instance" xsi:type="dcterms:W3CDTF">2026-09-09T16:16:53+00:00Z</dcterms:modified>
</cp:coreProperties>
</file>