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'Schedule'!$A$4:$V$104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0 &quot;hours&quot;"/>
    <numFmt numFmtId="165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6D68"/>
      <sz val="10"/>
    </font>
    <font>
      <name val="Aptos"/>
      <b val="1"/>
      <color rgb="00FFFFFF"/>
      <sz val="10"/>
    </font>
    <font>
      <name val="Aptos"/>
      <color rgb="00263333"/>
      <sz val="10"/>
    </font>
    <font>
      <name val="Aptos Display"/>
      <b val="1"/>
      <color rgb="00142B2B"/>
      <sz val="14"/>
    </font>
    <font>
      <name val="Aptos"/>
      <b val="1"/>
      <color rgb="0026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8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8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263333"/>
        <sz val="10"/>
      </font>
      <fill>
        <patternFill patternType="solid">
          <fgColor rgb="00E7EC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Appointments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140000" cy="19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zoomScale="90" workbookViewId="0">
      <selection activeCell="A1" sqref="A1"/>
    </sheetView>
  </sheetViews>
  <sheetFormatPr baseColWidth="8" defaultRowHeight="15"/>
  <cols>
    <col width="27" customWidth="1" min="1" max="1"/>
    <col width="19" customWidth="1" min="2" max="2"/>
    <col width="4" customWidth="1" min="3" max="3"/>
    <col width="18" customWidth="1" min="4" max="4"/>
    <col width="15" customWidth="1" min="5" max="5"/>
    <col width="4" customWidth="1" min="6" max="6"/>
    <col width="20" customWidth="1" min="7" max="7"/>
    <col width="15" customWidth="1" min="8" max="8"/>
  </cols>
  <sheetData>
    <row r="1" ht="30" customHeight="1">
      <c r="A1" s="1" t="inlineStr">
        <is>
          <t>Grooming Station Schedule — Summary</t>
        </is>
      </c>
      <c r="B1" s="26" t="n"/>
      <c r="C1" s="26" t="n"/>
      <c r="D1" s="26" t="n"/>
      <c r="E1" s="26" t="n"/>
      <c r="F1" s="26" t="n"/>
      <c r="G1" s="26" t="n"/>
      <c r="H1" s="27" t="n"/>
    </row>
    <row r="2" ht="34" customHeight="1">
      <c r="A2" s="2" t="inlineStr">
        <is>
          <t>Calculated from the Schedule sheet. All DEMO appointments, clients, pets, and groomer labels are fictional. Review flagged assignments with staff.</t>
        </is>
      </c>
    </row>
    <row r="3"/>
    <row r="4" ht="26" customHeight="1">
      <c r="A4" s="3" t="inlineStr">
        <is>
          <t>Schedule indicator</t>
        </is>
      </c>
      <c r="B4" s="3" t="inlineStr">
        <is>
          <t>Calculated value</t>
        </is>
      </c>
      <c r="D4" s="3" t="inlineStr">
        <is>
          <t>Status</t>
        </is>
      </c>
      <c r="E4" s="3" t="inlineStr">
        <is>
          <t>Appointments</t>
        </is>
      </c>
      <c r="G4" s="3" t="inlineStr">
        <is>
          <t>Conflict type</t>
        </is>
      </c>
      <c r="H4" s="3" t="inlineStr">
        <is>
          <t>Rows flagged</t>
        </is>
      </c>
    </row>
    <row r="5" ht="26" customHeight="1">
      <c r="A5" s="4" t="inlineStr">
        <is>
          <t>Entered appointments</t>
        </is>
      </c>
      <c r="B5" s="5">
        <f>IFERROR(COUNTA(Schedule!$A$5:$A$104),0)</f>
        <v/>
      </c>
      <c r="D5" s="4" t="inlineStr">
        <is>
          <t>Scheduled</t>
        </is>
      </c>
      <c r="E5" s="6">
        <f>IFERROR(COUNTIFS(Schedule!$A$5:$A$104,"&lt;&gt;",Schedule!$G$5:$G$104,$D5),0)</f>
        <v/>
      </c>
      <c r="G5" s="4" t="inlineStr">
        <is>
          <t>Table conflicts</t>
        </is>
      </c>
      <c r="H5" s="6">
        <f>IFERROR(COUNTIF(Schedule!$R$5:$R$104,"Conflict"),0)</f>
        <v/>
      </c>
    </row>
    <row r="6" ht="26" customHeight="1">
      <c r="A6" s="7" t="inlineStr">
        <is>
          <t>Non-canceled appointments</t>
        </is>
      </c>
      <c r="B6" s="8">
        <f>IFERROR(COUNTIFS(Schedule!$A$5:$A$104,"&lt;&gt;",Schedule!$G$5:$G$104,"&lt;&gt;Canceled"),0)</f>
        <v/>
      </c>
      <c r="D6" s="7" t="inlineStr">
        <is>
          <t>Confirmed</t>
        </is>
      </c>
      <c r="E6" s="9">
        <f>IFERROR(COUNTIFS(Schedule!$A$5:$A$104,"&lt;&gt;",Schedule!$G$5:$G$104,$D6),0)</f>
        <v/>
      </c>
      <c r="G6" s="7" t="inlineStr">
        <is>
          <t>Tub conflicts</t>
        </is>
      </c>
      <c r="H6" s="9">
        <f>IFERROR(COUNTIF(Schedule!$S$5:$S$104,"Conflict"),0)</f>
        <v/>
      </c>
    </row>
    <row r="7" ht="26" customHeight="1">
      <c r="A7" s="4" t="inlineStr">
        <is>
          <t>Clear schedule rows</t>
        </is>
      </c>
      <c r="B7" s="5">
        <f>IFERROR(COUNTIF(Schedule!$U$5:$U$104,"Clear"),0)</f>
        <v/>
      </c>
      <c r="D7" s="4" t="inlineStr">
        <is>
          <t>In Progress</t>
        </is>
      </c>
      <c r="E7" s="6">
        <f>IFERROR(COUNTIFS(Schedule!$A$5:$A$104,"&lt;&gt;",Schedule!$G$5:$G$104,$D7),0)</f>
        <v/>
      </c>
      <c r="G7" s="4" t="inlineStr">
        <is>
          <t>Dryer conflicts</t>
        </is>
      </c>
      <c r="H7" s="6">
        <f>IFERROR(COUNTIF(Schedule!$T$5:$T$104,"Conflict"),0)</f>
        <v/>
      </c>
    </row>
    <row r="8" ht="26" customHeight="1">
      <c r="A8" s="7" t="inlineStr">
        <is>
          <t>Rows needing review</t>
        </is>
      </c>
      <c r="B8" s="8">
        <f>IFERROR(COUNTIF(Schedule!$U$5:$U$104,"Review")+COUNTIF(Schedule!$U$5:$U$104,"Incomplete"),0)</f>
        <v/>
      </c>
      <c r="D8" s="7" t="inlineStr">
        <is>
          <t>Completed</t>
        </is>
      </c>
      <c r="E8" s="9">
        <f>IFERROR(COUNTIFS(Schedule!$A$5:$A$104,"&lt;&gt;",Schedule!$G$5:$G$104,$D8),0)</f>
        <v/>
      </c>
    </row>
    <row r="9" ht="26" customHeight="1">
      <c r="A9" s="4" t="inlineStr">
        <is>
          <t>Planned active hours</t>
        </is>
      </c>
      <c r="B9" s="28">
        <f>IFERROR(SUM(Schedule!$Q$5:$Q$104),0)</f>
        <v/>
      </c>
      <c r="D9" s="4" t="inlineStr">
        <is>
          <t>Canceled</t>
        </is>
      </c>
      <c r="E9" s="6">
        <f>IFERROR(COUNTIFS(Schedule!$A$5:$A$104,"&lt;&gt;",Schedule!$G$5:$G$104,$D9),0)</f>
        <v/>
      </c>
    </row>
  </sheetData>
  <mergeCells count="1">
    <mergeCell ref="A1:H1"/>
  </mergeCells>
  <conditionalFormatting sqref="B7">
    <cfRule type="expression" priority="1" dxfId="0" stopIfTrue="1">
      <formula>B7&gt;0</formula>
    </cfRule>
  </conditionalFormatting>
  <conditionalFormatting sqref="B8">
    <cfRule type="expression" priority="2" dxfId="1" stopIfTrue="1">
      <formula>B8&gt;0</formula>
    </cfRule>
  </conditionalFormatting>
  <conditionalFormatting sqref="H5:H7">
    <cfRule type="expression" priority="3" dxfId="1" stopIfTrue="1">
      <formula>H5&gt;0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19" customWidth="1" min="4" max="4"/>
    <col width="18" customWidth="1" min="5" max="5"/>
    <col width="18" customWidth="1" min="6" max="6"/>
    <col width="14" customWidth="1" min="7" max="7"/>
    <col width="12" customWidth="1" min="8" max="8"/>
    <col width="13" customWidth="1" min="9" max="9"/>
    <col width="13" customWidth="1" min="10" max="10"/>
    <col width="11" customWidth="1" min="11" max="11"/>
    <col width="13" customWidth="1" min="12" max="12"/>
    <col width="13" customWidth="1" min="13" max="13"/>
    <col width="11" customWidth="1" min="14" max="14"/>
    <col width="13" customWidth="1" min="15" max="15"/>
    <col width="13" customWidth="1" min="16" max="16"/>
    <col width="14" customWidth="1" min="17" max="17"/>
    <col width="14" customWidth="1" min="18" max="18"/>
    <col width="14" customWidth="1" min="19" max="19"/>
    <col width="14" customWidth="1" min="20" max="20"/>
    <col width="16" customWidth="1" min="21" max="21"/>
    <col width="42" customWidth="1" min="22" max="22"/>
  </cols>
  <sheetData>
    <row r="1" ht="30" customHeight="1">
      <c r="A1" s="1" t="inlineStr">
        <is>
          <t>Grooming Station Schedule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6" t="n"/>
      <c r="V1" s="27" t="n"/>
    </row>
    <row r="2" ht="32" customHeight="1">
      <c r="A2" s="2" t="inlineStr">
        <is>
          <t>Assign each active appointment a table, tub, and dryer window. Canceled rows are excluded from conflict counts; every alert is a prompt for staff review.</t>
        </is>
      </c>
    </row>
    <row r="3">
      <c r="A3" s="11" t="inlineStr">
        <is>
          <t>Yellow cells are editable.</t>
        </is>
      </c>
      <c r="R3" s="11" t="inlineStr">
        <is>
          <t>Green = clear; rust = review.</t>
        </is>
      </c>
    </row>
    <row r="4" ht="34" customHeight="1">
      <c r="A4" s="12" t="inlineStr">
        <is>
          <t>Appointment ID</t>
        </is>
      </c>
      <c r="B4" s="12" t="inlineStr">
        <is>
          <t>Date</t>
        </is>
      </c>
      <c r="C4" s="12" t="inlineStr">
        <is>
          <t>Client</t>
        </is>
      </c>
      <c r="D4" s="12" t="inlineStr">
        <is>
          <t>Pet</t>
        </is>
      </c>
      <c r="E4" s="12" t="inlineStr">
        <is>
          <t>Service</t>
        </is>
      </c>
      <c r="F4" s="12" t="inlineStr">
        <is>
          <t>Groomer</t>
        </is>
      </c>
      <c r="G4" s="12" t="inlineStr">
        <is>
          <t>Status</t>
        </is>
      </c>
      <c r="H4" s="12" t="inlineStr">
        <is>
          <t>Table</t>
        </is>
      </c>
      <c r="I4" s="12" t="inlineStr">
        <is>
          <t>Table Start</t>
        </is>
      </c>
      <c r="J4" s="12" t="inlineStr">
        <is>
          <t>Table End</t>
        </is>
      </c>
      <c r="K4" s="12" t="inlineStr">
        <is>
          <t>Tub</t>
        </is>
      </c>
      <c r="L4" s="12" t="inlineStr">
        <is>
          <t>Tub Start</t>
        </is>
      </c>
      <c r="M4" s="12" t="inlineStr">
        <is>
          <t>Tub End</t>
        </is>
      </c>
      <c r="N4" s="12" t="inlineStr">
        <is>
          <t>Dryer</t>
        </is>
      </c>
      <c r="O4" s="12" t="inlineStr">
        <is>
          <t>Dryer Start</t>
        </is>
      </c>
      <c r="P4" s="12" t="inlineStr">
        <is>
          <t>Dryer End</t>
        </is>
      </c>
      <c r="Q4" s="12" t="inlineStr">
        <is>
          <t>Planned Hours</t>
        </is>
      </c>
      <c r="R4" s="12" t="inlineStr">
        <is>
          <t>Table Check</t>
        </is>
      </c>
      <c r="S4" s="12" t="inlineStr">
        <is>
          <t>Tub Check</t>
        </is>
      </c>
      <c r="T4" s="12" t="inlineStr">
        <is>
          <t>Dryer Check</t>
        </is>
      </c>
      <c r="U4" s="12" t="inlineStr">
        <is>
          <t>Schedule Check</t>
        </is>
      </c>
      <c r="V4" s="12" t="inlineStr">
        <is>
          <t>Appointment Note</t>
        </is>
      </c>
    </row>
    <row r="5" ht="30" customHeight="1">
      <c r="A5" s="13" t="inlineStr">
        <is>
          <t>DEMO-001</t>
        </is>
      </c>
      <c r="B5" s="14" t="n">
        <v>46279</v>
      </c>
      <c r="C5" s="15" t="inlineStr">
        <is>
          <t>Fictional Client 01</t>
        </is>
      </c>
      <c r="D5" s="15" t="inlineStr">
        <is>
          <t>Fictional Pet 01</t>
        </is>
      </c>
      <c r="E5" s="15" t="inlineStr">
        <is>
          <t>Full Groom</t>
        </is>
      </c>
      <c r="F5" s="15" t="inlineStr">
        <is>
          <t>Demo Groomer A</t>
        </is>
      </c>
      <c r="G5" s="13" t="inlineStr">
        <is>
          <t>Confirmed</t>
        </is>
      </c>
      <c r="H5" s="13" t="inlineStr">
        <is>
          <t>Table 1</t>
        </is>
      </c>
      <c r="I5" s="16" t="n">
        <v>0.3333333333333333</v>
      </c>
      <c r="J5" s="16" t="n">
        <v>0.3645833333333333</v>
      </c>
      <c r="K5" s="13" t="inlineStr">
        <is>
          <t>Tub 1</t>
        </is>
      </c>
      <c r="L5" s="16" t="n">
        <v>0.3645833333333333</v>
      </c>
      <c r="M5" s="16" t="n">
        <v>0.3854166666666667</v>
      </c>
      <c r="N5" s="13" t="inlineStr">
        <is>
          <t>Dryer 1</t>
        </is>
      </c>
      <c r="O5" s="16" t="n">
        <v>0.3854166666666667</v>
      </c>
      <c r="P5" s="16" t="n">
        <v>0.40625</v>
      </c>
      <c r="Q5" s="29">
        <f>IFERROR(IF(OR($A5="",$G5="Canceled",$I5="",$J5="",$L5="",$M5="",$O5="",$P5=""),"",IF(OR($J5&lt;=$I5,$M5&lt;=$L5,$P5&lt;=$O5,$L5&lt;$J5,$O5&lt;$M5,$I5&lt;Assumptions!$B$5,$J5&gt;Assumptions!$B$6,$L5&lt;Assumptions!$B$5,$M5&gt;Assumptions!$B$6,$O5&lt;Assumptions!$B$5,$P5&gt;Assumptions!$B$6),"",(MAX($J5,$M5,$P5)-MIN($I5,$L5,$O5))*24)),"")</f>
        <v/>
      </c>
      <c r="R5" s="18">
        <f>IFERROR(IF($A5="","",IF($G5="Canceled","Not active",IF(OR($B5="",$H5="",$I5="",$J5=""),"Incomplete",IF(OR($I5&lt;Assumptions!$B$5,$J5&gt;Assumptions!$B$6,$J5&lt;=$I5),"Check times",IF(COUNTIFS($B$5:$B$104,$B5,$H$5:$H$104,$H5,$I$5:$I$104,"&lt;"&amp;$J5,$J$5:$J$104,"&gt;"&amp;$I5,$G$5:$G$104,"&lt;&gt;Canceled")&gt;1,"Conflict","Clear"))))),"Check inputs")</f>
        <v/>
      </c>
      <c r="S5" s="18">
        <f>IFERROR(IF($A5="","",IF($G5="Canceled","Not active",IF(OR($B5="",$K5="",$L5="",$M5=""),"Incomplete",IF(OR($L5&lt;Assumptions!$B$5,$M5&gt;Assumptions!$B$6,$M5&lt;=$L5),"Check times",IF(COUNTIFS($B$5:$B$104,$B5,$K$5:$K$104,$K5,$L$5:$L$104,"&lt;"&amp;$M5,$M$5:$M$104,"&gt;"&amp;$L5,$G$5:$G$104,"&lt;&gt;Canceled")&gt;1,"Conflict","Clear"))))),"Check inputs")</f>
        <v/>
      </c>
      <c r="T5" s="18">
        <f>IFERROR(IF($A5="","",IF($G5="Canceled","Not active",IF(OR($B5="",$N5="",$O5="",$P5=""),"Incomplete",IF(OR($O5&lt;Assumptions!$B$5,$P5&gt;Assumptions!$B$6,$P5&lt;=$O5),"Check times",IF(COUNTIFS($B$5:$B$104,$B5,$N$5:$N$104,$N5,$O$5:$O$104,"&lt;"&amp;$P5,$P$5:$P$104,"&gt;"&amp;$O5,$G$5:$G$104,"&lt;&gt;Canceled")&gt;1,"Conflict","Clear"))))),"Check inputs")</f>
        <v/>
      </c>
      <c r="U5" s="18">
        <f>IFERROR(IF($A5="","",IF($G5="Canceled","Not active",IF(OR($B5="",$E5="",$F5="",$G5="",$H5="",$I5="",$J5="",$K5="",$L5="",$M5="",$N5="",$O5="",$P5=""),"Incomplete",IF(OR(COUNTIF($A$5:$A$104,$A5)&gt;1,$B5&lt;Assumptions!$B$7,$B5&gt;Assumptions!$B$8,$R5&lt;&gt;"Clear",$S5&lt;&gt;"Clear",$T5&lt;&gt;"Clear",$L5&lt;$J5,$O5&lt;$M5),"Review","Clear")))),"Review")</f>
        <v/>
      </c>
      <c r="V5" s="15" t="inlineStr">
        <is>
          <t>Confirm coat-length preference at check-in.</t>
        </is>
      </c>
    </row>
    <row r="6" ht="30" customHeight="1">
      <c r="A6" s="13" t="inlineStr">
        <is>
          <t>DEMO-002</t>
        </is>
      </c>
      <c r="B6" s="14" t="n">
        <v>46279</v>
      </c>
      <c r="C6" s="15" t="inlineStr">
        <is>
          <t>Fictional Client 02</t>
        </is>
      </c>
      <c r="D6" s="15" t="inlineStr">
        <is>
          <t>Fictional Pet 02</t>
        </is>
      </c>
      <c r="E6" s="15" t="inlineStr">
        <is>
          <t>Bath &amp; Brush</t>
        </is>
      </c>
      <c r="F6" s="15" t="inlineStr">
        <is>
          <t>Demo Groomer B</t>
        </is>
      </c>
      <c r="G6" s="13" t="inlineStr">
        <is>
          <t>Scheduled</t>
        </is>
      </c>
      <c r="H6" s="13" t="inlineStr">
        <is>
          <t>Table 2</t>
        </is>
      </c>
      <c r="I6" s="16" t="n">
        <v>0.34375</v>
      </c>
      <c r="J6" s="16" t="n">
        <v>0.375</v>
      </c>
      <c r="K6" s="13" t="inlineStr">
        <is>
          <t>Tub 1</t>
        </is>
      </c>
      <c r="L6" s="16" t="n">
        <v>0.375</v>
      </c>
      <c r="M6" s="16" t="n">
        <v>0.3958333333333333</v>
      </c>
      <c r="N6" s="13" t="inlineStr">
        <is>
          <t>Dryer 2</t>
        </is>
      </c>
      <c r="O6" s="16" t="n">
        <v>0.3958333333333333</v>
      </c>
      <c r="P6" s="16" t="n">
        <v>0.4166666666666667</v>
      </c>
      <c r="Q6" s="30">
        <f>IFERROR(IF(OR($A6="",$G6="Canceled",$I6="",$J6="",$L6="",$M6="",$O6="",$P6=""),"",IF(OR($J6&lt;=$I6,$M6&lt;=$L6,$P6&lt;=$O6,$L6&lt;$J6,$O6&lt;$M6,$I6&lt;Assumptions!$B$5,$J6&gt;Assumptions!$B$6,$L6&lt;Assumptions!$B$5,$M6&gt;Assumptions!$B$6,$O6&lt;Assumptions!$B$5,$P6&gt;Assumptions!$B$6),"",(MAX($J6,$M6,$P6)-MIN($I6,$L6,$O6))*24)),"")</f>
        <v/>
      </c>
      <c r="R6" s="20">
        <f>IFERROR(IF($A6="","",IF($G6="Canceled","Not active",IF(OR($B6="",$H6="",$I6="",$J6=""),"Incomplete",IF(OR($I6&lt;Assumptions!$B$5,$J6&gt;Assumptions!$B$6,$J6&lt;=$I6),"Check times",IF(COUNTIFS($B$5:$B$104,$B6,$H$5:$H$104,$H6,$I$5:$I$104,"&lt;"&amp;$J6,$J$5:$J$104,"&gt;"&amp;$I6,$G$5:$G$104,"&lt;&gt;Canceled")&gt;1,"Conflict","Clear"))))),"Check inputs")</f>
        <v/>
      </c>
      <c r="S6" s="20">
        <f>IFERROR(IF($A6="","",IF($G6="Canceled","Not active",IF(OR($B6="",$K6="",$L6="",$M6=""),"Incomplete",IF(OR($L6&lt;Assumptions!$B$5,$M6&gt;Assumptions!$B$6,$M6&lt;=$L6),"Check times",IF(COUNTIFS($B$5:$B$104,$B6,$K$5:$K$104,$K6,$L$5:$L$104,"&lt;"&amp;$M6,$M$5:$M$104,"&gt;"&amp;$L6,$G$5:$G$104,"&lt;&gt;Canceled")&gt;1,"Conflict","Clear"))))),"Check inputs")</f>
        <v/>
      </c>
      <c r="T6" s="20">
        <f>IFERROR(IF($A6="","",IF($G6="Canceled","Not active",IF(OR($B6="",$N6="",$O6="",$P6=""),"Incomplete",IF(OR($O6&lt;Assumptions!$B$5,$P6&gt;Assumptions!$B$6,$P6&lt;=$O6),"Check times",IF(COUNTIFS($B$5:$B$104,$B6,$N$5:$N$104,$N6,$O$5:$O$104,"&lt;"&amp;$P6,$P$5:$P$104,"&gt;"&amp;$O6,$G$5:$G$104,"&lt;&gt;Canceled")&gt;1,"Conflict","Clear"))))),"Check inputs")</f>
        <v/>
      </c>
      <c r="U6" s="20">
        <f>IFERROR(IF($A6="","",IF($G6="Canceled","Not active",IF(OR($B6="",$E6="",$F6="",$G6="",$H6="",$I6="",$J6="",$K6="",$L6="",$M6="",$N6="",$O6="",$P6=""),"Incomplete",IF(OR(COUNTIF($A$5:$A$104,$A6)&gt;1,$B6&lt;Assumptions!$B$7,$B6&gt;Assumptions!$B$8,$R6&lt;&gt;"Clear",$S6&lt;&gt;"Clear",$T6&lt;&gt;"Clear",$L6&lt;$J6,$O6&lt;$M6),"Review","Clear")))),"Review")</f>
        <v/>
      </c>
      <c r="V6" s="15" t="inlineStr">
        <is>
          <t>Review the overlapping tub window before confirming.</t>
        </is>
      </c>
    </row>
    <row r="7" ht="30" customHeight="1">
      <c r="A7" s="13" t="inlineStr">
        <is>
          <t>DEMO-003</t>
        </is>
      </c>
      <c r="B7" s="14" t="n">
        <v>46279</v>
      </c>
      <c r="C7" s="15" t="inlineStr">
        <is>
          <t>Fictional Client 03</t>
        </is>
      </c>
      <c r="D7" s="15" t="inlineStr">
        <is>
          <t>Fictional Pet 03</t>
        </is>
      </c>
      <c r="E7" s="15" t="inlineStr">
        <is>
          <t>Deshedding</t>
        </is>
      </c>
      <c r="F7" s="15" t="inlineStr">
        <is>
          <t>Demo Groomer C</t>
        </is>
      </c>
      <c r="G7" s="13" t="inlineStr">
        <is>
          <t>Confirmed</t>
        </is>
      </c>
      <c r="H7" s="13" t="inlineStr">
        <is>
          <t>Table 1</t>
        </is>
      </c>
      <c r="I7" s="16" t="n">
        <v>0.3541666666666667</v>
      </c>
      <c r="J7" s="16" t="n">
        <v>0.3819444444444444</v>
      </c>
      <c r="K7" s="13" t="inlineStr">
        <is>
          <t>Tub 2</t>
        </is>
      </c>
      <c r="L7" s="16" t="n">
        <v>0.3819444444444444</v>
      </c>
      <c r="M7" s="16" t="n">
        <v>0.4027777777777778</v>
      </c>
      <c r="N7" s="13" t="inlineStr">
        <is>
          <t>Dryer 3</t>
        </is>
      </c>
      <c r="O7" s="16" t="n">
        <v>0.4027777777777778</v>
      </c>
      <c r="P7" s="16" t="n">
        <v>0.4270833333333333</v>
      </c>
      <c r="Q7" s="29">
        <f>IFERROR(IF(OR($A7="",$G7="Canceled",$I7="",$J7="",$L7="",$M7="",$O7="",$P7=""),"",IF(OR($J7&lt;=$I7,$M7&lt;=$L7,$P7&lt;=$O7,$L7&lt;$J7,$O7&lt;$M7,$I7&lt;Assumptions!$B$5,$J7&gt;Assumptions!$B$6,$L7&lt;Assumptions!$B$5,$M7&gt;Assumptions!$B$6,$O7&lt;Assumptions!$B$5,$P7&gt;Assumptions!$B$6),"",(MAX($J7,$M7,$P7)-MIN($I7,$L7,$O7))*24)),"")</f>
        <v/>
      </c>
      <c r="R7" s="18">
        <f>IFERROR(IF($A7="","",IF($G7="Canceled","Not active",IF(OR($B7="",$H7="",$I7="",$J7=""),"Incomplete",IF(OR($I7&lt;Assumptions!$B$5,$J7&gt;Assumptions!$B$6,$J7&lt;=$I7),"Check times",IF(COUNTIFS($B$5:$B$104,$B7,$H$5:$H$104,$H7,$I$5:$I$104,"&lt;"&amp;$J7,$J$5:$J$104,"&gt;"&amp;$I7,$G$5:$G$104,"&lt;&gt;Canceled")&gt;1,"Conflict","Clear"))))),"Check inputs")</f>
        <v/>
      </c>
      <c r="S7" s="18">
        <f>IFERROR(IF($A7="","",IF($G7="Canceled","Not active",IF(OR($B7="",$K7="",$L7="",$M7=""),"Incomplete",IF(OR($L7&lt;Assumptions!$B$5,$M7&gt;Assumptions!$B$6,$M7&lt;=$L7),"Check times",IF(COUNTIFS($B$5:$B$104,$B7,$K$5:$K$104,$K7,$L$5:$L$104,"&lt;"&amp;$M7,$M$5:$M$104,"&gt;"&amp;$L7,$G$5:$G$104,"&lt;&gt;Canceled")&gt;1,"Conflict","Clear"))))),"Check inputs")</f>
        <v/>
      </c>
      <c r="T7" s="18">
        <f>IFERROR(IF($A7="","",IF($G7="Canceled","Not active",IF(OR($B7="",$N7="",$O7="",$P7=""),"Incomplete",IF(OR($O7&lt;Assumptions!$B$5,$P7&gt;Assumptions!$B$6,$P7&lt;=$O7),"Check times",IF(COUNTIFS($B$5:$B$104,$B7,$N$5:$N$104,$N7,$O$5:$O$104,"&lt;"&amp;$P7,$P$5:$P$104,"&gt;"&amp;$O7,$G$5:$G$104,"&lt;&gt;Canceled")&gt;1,"Conflict","Clear"))))),"Check inputs")</f>
        <v/>
      </c>
      <c r="U7" s="18">
        <f>IFERROR(IF($A7="","",IF($G7="Canceled","Not active",IF(OR($B7="",$E7="",$F7="",$G7="",$H7="",$I7="",$J7="",$K7="",$L7="",$M7="",$N7="",$O7="",$P7=""),"Incomplete",IF(OR(COUNTIF($A$5:$A$104,$A7)&gt;1,$B7&lt;Assumptions!$B$7,$B7&gt;Assumptions!$B$8,$R7&lt;&gt;"Clear",$S7&lt;&gt;"Clear",$T7&lt;&gt;"Clear",$L7&lt;$J7,$O7&lt;$M7),"Review","Clear")))),"Review")</f>
        <v/>
      </c>
      <c r="V7" s="15" t="inlineStr">
        <is>
          <t>Review the overlapping table window.</t>
        </is>
      </c>
    </row>
    <row r="8" ht="30" customHeight="1">
      <c r="A8" s="13" t="inlineStr">
        <is>
          <t>DEMO-004</t>
        </is>
      </c>
      <c r="B8" s="14" t="n">
        <v>46279</v>
      </c>
      <c r="C8" s="15" t="inlineStr">
        <is>
          <t>Fictional Client 04</t>
        </is>
      </c>
      <c r="D8" s="15" t="inlineStr">
        <is>
          <t>Fictional Pet 04</t>
        </is>
      </c>
      <c r="E8" s="15" t="inlineStr">
        <is>
          <t>Puppy Groom</t>
        </is>
      </c>
      <c r="F8" s="15" t="inlineStr">
        <is>
          <t>Demo Groomer D</t>
        </is>
      </c>
      <c r="G8" s="13" t="inlineStr">
        <is>
          <t>Scheduled</t>
        </is>
      </c>
      <c r="H8" s="13" t="inlineStr">
        <is>
          <t>Table 3</t>
        </is>
      </c>
      <c r="I8" s="16" t="n">
        <v>0.4166666666666667</v>
      </c>
      <c r="J8" s="16" t="n">
        <v>0.4479166666666667</v>
      </c>
      <c r="K8" s="13" t="inlineStr">
        <is>
          <t>Tub 2</t>
        </is>
      </c>
      <c r="L8" s="16" t="n">
        <v>0.4479166666666667</v>
      </c>
      <c r="M8" s="16" t="n">
        <v>0.46875</v>
      </c>
      <c r="N8" s="13" t="inlineStr">
        <is>
          <t>Dryer 1</t>
        </is>
      </c>
      <c r="O8" s="16" t="n">
        <v>0.46875</v>
      </c>
      <c r="P8" s="16" t="n">
        <v>0.4895833333333333</v>
      </c>
      <c r="Q8" s="30">
        <f>IFERROR(IF(OR($A8="",$G8="Canceled",$I8="",$J8="",$L8="",$M8="",$O8="",$P8=""),"",IF(OR($J8&lt;=$I8,$M8&lt;=$L8,$P8&lt;=$O8,$L8&lt;$J8,$O8&lt;$M8,$I8&lt;Assumptions!$B$5,$J8&gt;Assumptions!$B$6,$L8&lt;Assumptions!$B$5,$M8&gt;Assumptions!$B$6,$O8&lt;Assumptions!$B$5,$P8&gt;Assumptions!$B$6),"",(MAX($J8,$M8,$P8)-MIN($I8,$L8,$O8))*24)),"")</f>
        <v/>
      </c>
      <c r="R8" s="20">
        <f>IFERROR(IF($A8="","",IF($G8="Canceled","Not active",IF(OR($B8="",$H8="",$I8="",$J8=""),"Incomplete",IF(OR($I8&lt;Assumptions!$B$5,$J8&gt;Assumptions!$B$6,$J8&lt;=$I8),"Check times",IF(COUNTIFS($B$5:$B$104,$B8,$H$5:$H$104,$H8,$I$5:$I$104,"&lt;"&amp;$J8,$J$5:$J$104,"&gt;"&amp;$I8,$G$5:$G$104,"&lt;&gt;Canceled")&gt;1,"Conflict","Clear"))))),"Check inputs")</f>
        <v/>
      </c>
      <c r="S8" s="20">
        <f>IFERROR(IF($A8="","",IF($G8="Canceled","Not active",IF(OR($B8="",$K8="",$L8="",$M8=""),"Incomplete",IF(OR($L8&lt;Assumptions!$B$5,$M8&gt;Assumptions!$B$6,$M8&lt;=$L8),"Check times",IF(COUNTIFS($B$5:$B$104,$B8,$K$5:$K$104,$K8,$L$5:$L$104,"&lt;"&amp;$M8,$M$5:$M$104,"&gt;"&amp;$L8,$G$5:$G$104,"&lt;&gt;Canceled")&gt;1,"Conflict","Clear"))))),"Check inputs")</f>
        <v/>
      </c>
      <c r="T8" s="20">
        <f>IFERROR(IF($A8="","",IF($G8="Canceled","Not active",IF(OR($B8="",$N8="",$O8="",$P8=""),"Incomplete",IF(OR($O8&lt;Assumptions!$B$5,$P8&gt;Assumptions!$B$6,$P8&lt;=$O8),"Check times",IF(COUNTIFS($B$5:$B$104,$B8,$N$5:$N$104,$N8,$O$5:$O$104,"&lt;"&amp;$P8,$P$5:$P$104,"&gt;"&amp;$O8,$G$5:$G$104,"&lt;&gt;Canceled")&gt;1,"Conflict","Clear"))))),"Check inputs")</f>
        <v/>
      </c>
      <c r="U8" s="20">
        <f>IFERROR(IF($A8="","",IF($G8="Canceled","Not active",IF(OR($B8="",$E8="",$F8="",$G8="",$H8="",$I8="",$J8="",$K8="",$L8="",$M8="",$N8="",$O8="",$P8=""),"Incomplete",IF(OR(COUNTIF($A$5:$A$104,$A8)&gt;1,$B8&lt;Assumptions!$B$7,$B8&gt;Assumptions!$B$8,$R8&lt;&gt;"Clear",$S8&lt;&gt;"Clear",$T8&lt;&gt;"Clear",$L8&lt;$J8,$O8&lt;$M8),"Review","Clear")))),"Review")</f>
        <v/>
      </c>
      <c r="V8" s="15" t="inlineStr">
        <is>
          <t>Allow staff to confirm the handoff between stations.</t>
        </is>
      </c>
    </row>
    <row r="9" ht="30" customHeight="1">
      <c r="A9" s="13" t="inlineStr">
        <is>
          <t>DEMO-005</t>
        </is>
      </c>
      <c r="B9" s="14" t="n">
        <v>46279</v>
      </c>
      <c r="C9" s="15" t="inlineStr">
        <is>
          <t>Fictional Client 05</t>
        </is>
      </c>
      <c r="D9" s="15" t="inlineStr">
        <is>
          <t>Fictional Pet 05</t>
        </is>
      </c>
      <c r="E9" s="15" t="inlineStr">
        <is>
          <t>Coat Trim</t>
        </is>
      </c>
      <c r="F9" s="15" t="inlineStr">
        <is>
          <t>Demo Groomer A</t>
        </is>
      </c>
      <c r="G9" s="13" t="inlineStr">
        <is>
          <t>Scheduled</t>
        </is>
      </c>
      <c r="H9" s="13" t="inlineStr">
        <is>
          <t>Table 4</t>
        </is>
      </c>
      <c r="I9" s="16" t="n">
        <v>0.5</v>
      </c>
      <c r="J9" s="16" t="n">
        <v>0.5208333333333334</v>
      </c>
      <c r="K9" s="13" t="inlineStr">
        <is>
          <t>Tub 3</t>
        </is>
      </c>
      <c r="L9" s="16" t="n">
        <v>0.5208333333333334</v>
      </c>
      <c r="M9" s="16" t="n">
        <v>0.5416666666666666</v>
      </c>
      <c r="N9" s="13" t="inlineStr">
        <is>
          <t>Dryer 4</t>
        </is>
      </c>
      <c r="O9" s="16" t="n">
        <v>0.5416666666666666</v>
      </c>
      <c r="P9" s="16" t="n">
        <v>0.5625</v>
      </c>
      <c r="Q9" s="29">
        <f>IFERROR(IF(OR($A9="",$G9="Canceled",$I9="",$J9="",$L9="",$M9="",$O9="",$P9=""),"",IF(OR($J9&lt;=$I9,$M9&lt;=$L9,$P9&lt;=$O9,$L9&lt;$J9,$O9&lt;$M9,$I9&lt;Assumptions!$B$5,$J9&gt;Assumptions!$B$6,$L9&lt;Assumptions!$B$5,$M9&gt;Assumptions!$B$6,$O9&lt;Assumptions!$B$5,$P9&gt;Assumptions!$B$6),"",(MAX($J9,$M9,$P9)-MIN($I9,$L9,$O9))*24)),"")</f>
        <v/>
      </c>
      <c r="R9" s="18">
        <f>IFERROR(IF($A9="","",IF($G9="Canceled","Not active",IF(OR($B9="",$H9="",$I9="",$J9=""),"Incomplete",IF(OR($I9&lt;Assumptions!$B$5,$J9&gt;Assumptions!$B$6,$J9&lt;=$I9),"Check times",IF(COUNTIFS($B$5:$B$104,$B9,$H$5:$H$104,$H9,$I$5:$I$104,"&lt;"&amp;$J9,$J$5:$J$104,"&gt;"&amp;$I9,$G$5:$G$104,"&lt;&gt;Canceled")&gt;1,"Conflict","Clear"))))),"Check inputs")</f>
        <v/>
      </c>
      <c r="S9" s="18">
        <f>IFERROR(IF($A9="","",IF($G9="Canceled","Not active",IF(OR($B9="",$K9="",$L9="",$M9=""),"Incomplete",IF(OR($L9&lt;Assumptions!$B$5,$M9&gt;Assumptions!$B$6,$M9&lt;=$L9),"Check times",IF(COUNTIFS($B$5:$B$104,$B9,$K$5:$K$104,$K9,$L$5:$L$104,"&lt;"&amp;$M9,$M$5:$M$104,"&gt;"&amp;$L9,$G$5:$G$104,"&lt;&gt;Canceled")&gt;1,"Conflict","Clear"))))),"Check inputs")</f>
        <v/>
      </c>
      <c r="T9" s="18">
        <f>IFERROR(IF($A9="","",IF($G9="Canceled","Not active",IF(OR($B9="",$N9="",$O9="",$P9=""),"Incomplete",IF(OR($O9&lt;Assumptions!$B$5,$P9&gt;Assumptions!$B$6,$P9&lt;=$O9),"Check times",IF(COUNTIFS($B$5:$B$104,$B9,$N$5:$N$104,$N9,$O$5:$O$104,"&lt;"&amp;$P9,$P$5:$P$104,"&gt;"&amp;$O9,$G$5:$G$104,"&lt;&gt;Canceled")&gt;1,"Conflict","Clear"))))),"Check inputs")</f>
        <v/>
      </c>
      <c r="U9" s="18">
        <f>IFERROR(IF($A9="","",IF($G9="Canceled","Not active",IF(OR($B9="",$E9="",$F9="",$G9="",$H9="",$I9="",$J9="",$K9="",$L9="",$M9="",$N9="",$O9="",$P9=""),"Incomplete",IF(OR(COUNTIF($A$5:$A$104,$A9)&gt;1,$B9&lt;Assumptions!$B$7,$B9&gt;Assumptions!$B$8,$R9&lt;&gt;"Clear",$S9&lt;&gt;"Clear",$T9&lt;&gt;"Clear",$L9&lt;$J9,$O9&lt;$M9),"Review","Clear")))),"Review")</f>
        <v/>
      </c>
      <c r="V9" s="15" t="inlineStr">
        <is>
          <t>Confirm the requested finish during check-in.</t>
        </is>
      </c>
    </row>
    <row r="10" ht="30" customHeight="1">
      <c r="A10" s="13" t="inlineStr">
        <is>
          <t>DEMO-006</t>
        </is>
      </c>
      <c r="B10" s="14" t="n">
        <v>46280</v>
      </c>
      <c r="C10" s="15" t="inlineStr">
        <is>
          <t>Fictional Client 06</t>
        </is>
      </c>
      <c r="D10" s="15" t="inlineStr">
        <is>
          <t>Fictional Pet 06</t>
        </is>
      </c>
      <c r="E10" s="15" t="inlineStr">
        <is>
          <t>Full Groom</t>
        </is>
      </c>
      <c r="F10" s="15" t="inlineStr">
        <is>
          <t>Demo Groomer B</t>
        </is>
      </c>
      <c r="G10" s="13" t="inlineStr">
        <is>
          <t>Confirmed</t>
        </is>
      </c>
      <c r="H10" s="13" t="inlineStr">
        <is>
          <t>Table 1</t>
        </is>
      </c>
      <c r="I10" s="16" t="n">
        <v>0.2916666666666667</v>
      </c>
      <c r="J10" s="16" t="n">
        <v>0.3229166666666667</v>
      </c>
      <c r="K10" s="13" t="inlineStr">
        <is>
          <t>Tub 1</t>
        </is>
      </c>
      <c r="L10" s="16" t="n">
        <v>0.3229166666666667</v>
      </c>
      <c r="M10" s="16" t="n">
        <v>0.34375</v>
      </c>
      <c r="N10" s="13" t="inlineStr">
        <is>
          <t>Dryer 1</t>
        </is>
      </c>
      <c r="O10" s="16" t="n">
        <v>0.34375</v>
      </c>
      <c r="P10" s="16" t="n">
        <v>0.375</v>
      </c>
      <c r="Q10" s="30">
        <f>IFERROR(IF(OR($A10="",$G10="Canceled",$I10="",$J10="",$L10="",$M10="",$O10="",$P10=""),"",IF(OR($J10&lt;=$I10,$M10&lt;=$L10,$P10&lt;=$O10,$L10&lt;$J10,$O10&lt;$M10,$I10&lt;Assumptions!$B$5,$J10&gt;Assumptions!$B$6,$L10&lt;Assumptions!$B$5,$M10&gt;Assumptions!$B$6,$O10&lt;Assumptions!$B$5,$P10&gt;Assumptions!$B$6),"",(MAX($J10,$M10,$P10)-MIN($I10,$L10,$O10))*24)),"")</f>
        <v/>
      </c>
      <c r="R10" s="20">
        <f>IFERROR(IF($A10="","",IF($G10="Canceled","Not active",IF(OR($B10="",$H10="",$I10="",$J10=""),"Incomplete",IF(OR($I10&lt;Assumptions!$B$5,$J10&gt;Assumptions!$B$6,$J10&lt;=$I10),"Check times",IF(COUNTIFS($B$5:$B$104,$B10,$H$5:$H$104,$H10,$I$5:$I$104,"&lt;"&amp;$J10,$J$5:$J$104,"&gt;"&amp;$I10,$G$5:$G$104,"&lt;&gt;Canceled")&gt;1,"Conflict","Clear"))))),"Check inputs")</f>
        <v/>
      </c>
      <c r="S10" s="20">
        <f>IFERROR(IF($A10="","",IF($G10="Canceled","Not active",IF(OR($B10="",$K10="",$L10="",$M10=""),"Incomplete",IF(OR($L10&lt;Assumptions!$B$5,$M10&gt;Assumptions!$B$6,$M10&lt;=$L10),"Check times",IF(COUNTIFS($B$5:$B$104,$B10,$K$5:$K$104,$K10,$L$5:$L$104,"&lt;"&amp;$M10,$M$5:$M$104,"&gt;"&amp;$L10,$G$5:$G$104,"&lt;&gt;Canceled")&gt;1,"Conflict","Clear"))))),"Check inputs")</f>
        <v/>
      </c>
      <c r="T10" s="20">
        <f>IFERROR(IF($A10="","",IF($G10="Canceled","Not active",IF(OR($B10="",$N10="",$O10="",$P10=""),"Incomplete",IF(OR($O10&lt;Assumptions!$B$5,$P10&gt;Assumptions!$B$6,$P10&lt;=$O10),"Check times",IF(COUNTIFS($B$5:$B$104,$B10,$N$5:$N$104,$N10,$O$5:$O$104,"&lt;"&amp;$P10,$P$5:$P$104,"&gt;"&amp;$O10,$G$5:$G$104,"&lt;&gt;Canceled")&gt;1,"Conflict","Clear"))))),"Check inputs")</f>
        <v/>
      </c>
      <c r="U10" s="20">
        <f>IFERROR(IF($A10="","",IF($G10="Canceled","Not active",IF(OR($B10="",$E10="",$F10="",$G10="",$H10="",$I10="",$J10="",$K10="",$L10="",$M10="",$N10="",$O10="",$P10=""),"Incomplete",IF(OR(COUNTIF($A$5:$A$104,$A10)&gt;1,$B10&lt;Assumptions!$B$7,$B10&gt;Assumptions!$B$8,$R10&lt;&gt;"Clear",$S10&lt;&gt;"Clear",$T10&lt;&gt;"Clear",$L10&lt;$J10,$O10&lt;$M10),"Review","Clear")))),"Review")</f>
        <v/>
      </c>
      <c r="V10" s="15" t="inlineStr">
        <is>
          <t>Uses the editable earliest-start boundary.</t>
        </is>
      </c>
    </row>
    <row r="11" ht="30" customHeight="1">
      <c r="A11" s="13" t="inlineStr">
        <is>
          <t>DEMO-007</t>
        </is>
      </c>
      <c r="B11" s="14" t="n">
        <v>46280</v>
      </c>
      <c r="C11" s="15" t="inlineStr">
        <is>
          <t>Fictional Client 07</t>
        </is>
      </c>
      <c r="D11" s="15" t="inlineStr">
        <is>
          <t>Fictional Pet 07</t>
        </is>
      </c>
      <c r="E11" s="15" t="inlineStr">
        <is>
          <t>Express Bath</t>
        </is>
      </c>
      <c r="F11" s="15" t="inlineStr">
        <is>
          <t>Demo Groomer C</t>
        </is>
      </c>
      <c r="G11" s="13" t="inlineStr">
        <is>
          <t>Confirmed</t>
        </is>
      </c>
      <c r="H11" s="13" t="inlineStr">
        <is>
          <t>Table 2</t>
        </is>
      </c>
      <c r="I11" s="16" t="n">
        <v>0.3229166666666667</v>
      </c>
      <c r="J11" s="16" t="n">
        <v>0.34375</v>
      </c>
      <c r="K11" s="13" t="inlineStr">
        <is>
          <t>Tub 2</t>
        </is>
      </c>
      <c r="L11" s="16" t="n">
        <v>0.34375</v>
      </c>
      <c r="M11" s="16" t="n">
        <v>0.3645833333333333</v>
      </c>
      <c r="N11" s="13" t="inlineStr">
        <is>
          <t>Dryer 1</t>
        </is>
      </c>
      <c r="O11" s="16" t="n">
        <v>0.3645833333333333</v>
      </c>
      <c r="P11" s="16" t="n">
        <v>0.3854166666666667</v>
      </c>
      <c r="Q11" s="29">
        <f>IFERROR(IF(OR($A11="",$G11="Canceled",$I11="",$J11="",$L11="",$M11="",$O11="",$P11=""),"",IF(OR($J11&lt;=$I11,$M11&lt;=$L11,$P11&lt;=$O11,$L11&lt;$J11,$O11&lt;$M11,$I11&lt;Assumptions!$B$5,$J11&gt;Assumptions!$B$6,$L11&lt;Assumptions!$B$5,$M11&gt;Assumptions!$B$6,$O11&lt;Assumptions!$B$5,$P11&gt;Assumptions!$B$6),"",(MAX($J11,$M11,$P11)-MIN($I11,$L11,$O11))*24)),"")</f>
        <v/>
      </c>
      <c r="R11" s="18">
        <f>IFERROR(IF($A11="","",IF($G11="Canceled","Not active",IF(OR($B11="",$H11="",$I11="",$J11=""),"Incomplete",IF(OR($I11&lt;Assumptions!$B$5,$J11&gt;Assumptions!$B$6,$J11&lt;=$I11),"Check times",IF(COUNTIFS($B$5:$B$104,$B11,$H$5:$H$104,$H11,$I$5:$I$104,"&lt;"&amp;$J11,$J$5:$J$104,"&gt;"&amp;$I11,$G$5:$G$104,"&lt;&gt;Canceled")&gt;1,"Conflict","Clear"))))),"Check inputs")</f>
        <v/>
      </c>
      <c r="S11" s="18">
        <f>IFERROR(IF($A11="","",IF($G11="Canceled","Not active",IF(OR($B11="",$K11="",$L11="",$M11=""),"Incomplete",IF(OR($L11&lt;Assumptions!$B$5,$M11&gt;Assumptions!$B$6,$M11&lt;=$L11),"Check times",IF(COUNTIFS($B$5:$B$104,$B11,$K$5:$K$104,$K11,$L$5:$L$104,"&lt;"&amp;$M11,$M$5:$M$104,"&gt;"&amp;$L11,$G$5:$G$104,"&lt;&gt;Canceled")&gt;1,"Conflict","Clear"))))),"Check inputs")</f>
        <v/>
      </c>
      <c r="T11" s="18">
        <f>IFERROR(IF($A11="","",IF($G11="Canceled","Not active",IF(OR($B11="",$N11="",$O11="",$P11=""),"Incomplete",IF(OR($O11&lt;Assumptions!$B$5,$P11&gt;Assumptions!$B$6,$P11&lt;=$O11),"Check times",IF(COUNTIFS($B$5:$B$104,$B11,$N$5:$N$104,$N11,$O$5:$O$104,"&lt;"&amp;$P11,$P$5:$P$104,"&gt;"&amp;$O11,$G$5:$G$104,"&lt;&gt;Canceled")&gt;1,"Conflict","Clear"))))),"Check inputs")</f>
        <v/>
      </c>
      <c r="U11" s="18">
        <f>IFERROR(IF($A11="","",IF($G11="Canceled","Not active",IF(OR($B11="",$E11="",$F11="",$G11="",$H11="",$I11="",$J11="",$K11="",$L11="",$M11="",$N11="",$O11="",$P11=""),"Incomplete",IF(OR(COUNTIF($A$5:$A$104,$A11)&gt;1,$B11&lt;Assumptions!$B$7,$B11&gt;Assumptions!$B$8,$R11&lt;&gt;"Clear",$S11&lt;&gt;"Clear",$T11&lt;&gt;"Clear",$L11&lt;$J11,$O11&lt;$M11),"Review","Clear")))),"Review")</f>
        <v/>
      </c>
      <c r="V11" s="15" t="inlineStr">
        <is>
          <t>Review the overlapping dryer window.</t>
        </is>
      </c>
    </row>
    <row r="12" ht="30" customHeight="1">
      <c r="A12" s="13" t="inlineStr">
        <is>
          <t>DEMO-008</t>
        </is>
      </c>
      <c r="B12" s="14" t="n">
        <v>46280</v>
      </c>
      <c r="C12" s="15" t="inlineStr">
        <is>
          <t>Fictional Client 08</t>
        </is>
      </c>
      <c r="D12" s="15" t="inlineStr">
        <is>
          <t>Fictional Pet 08</t>
        </is>
      </c>
      <c r="E12" s="15" t="inlineStr">
        <is>
          <t>Bath &amp; Brush</t>
        </is>
      </c>
      <c r="F12" s="15" t="inlineStr">
        <is>
          <t>Demo Groomer D</t>
        </is>
      </c>
      <c r="G12" s="13" t="inlineStr">
        <is>
          <t>Canceled</t>
        </is>
      </c>
      <c r="H12" s="13" t="inlineStr">
        <is>
          <t>Table 1</t>
        </is>
      </c>
      <c r="I12" s="16" t="n">
        <v>0.3020833333333333</v>
      </c>
      <c r="J12" s="16" t="n">
        <v>0.3333333333333333</v>
      </c>
      <c r="K12" s="13" t="inlineStr">
        <is>
          <t>Tub 1</t>
        </is>
      </c>
      <c r="L12" s="16" t="n">
        <v>0.3333333333333333</v>
      </c>
      <c r="M12" s="16" t="n">
        <v>0.3541666666666667</v>
      </c>
      <c r="N12" s="13" t="inlineStr">
        <is>
          <t>Dryer 1</t>
        </is>
      </c>
      <c r="O12" s="16" t="n">
        <v>0.3541666666666667</v>
      </c>
      <c r="P12" s="16" t="n">
        <v>0.375</v>
      </c>
      <c r="Q12" s="30">
        <f>IFERROR(IF(OR($A12="",$G12="Canceled",$I12="",$J12="",$L12="",$M12="",$O12="",$P12=""),"",IF(OR($J12&lt;=$I12,$M12&lt;=$L12,$P12&lt;=$O12,$L12&lt;$J12,$O12&lt;$M12,$I12&lt;Assumptions!$B$5,$J12&gt;Assumptions!$B$6,$L12&lt;Assumptions!$B$5,$M12&gt;Assumptions!$B$6,$O12&lt;Assumptions!$B$5,$P12&gt;Assumptions!$B$6),"",(MAX($J12,$M12,$P12)-MIN($I12,$L12,$O12))*24)),"")</f>
        <v/>
      </c>
      <c r="R12" s="20">
        <f>IFERROR(IF($A12="","",IF($G12="Canceled","Not active",IF(OR($B12="",$H12="",$I12="",$J12=""),"Incomplete",IF(OR($I12&lt;Assumptions!$B$5,$J12&gt;Assumptions!$B$6,$J12&lt;=$I12),"Check times",IF(COUNTIFS($B$5:$B$104,$B12,$H$5:$H$104,$H12,$I$5:$I$104,"&lt;"&amp;$J12,$J$5:$J$104,"&gt;"&amp;$I12,$G$5:$G$104,"&lt;&gt;Canceled")&gt;1,"Conflict","Clear"))))),"Check inputs")</f>
        <v/>
      </c>
      <c r="S12" s="20">
        <f>IFERROR(IF($A12="","",IF($G12="Canceled","Not active",IF(OR($B12="",$K12="",$L12="",$M12=""),"Incomplete",IF(OR($L12&lt;Assumptions!$B$5,$M12&gt;Assumptions!$B$6,$M12&lt;=$L12),"Check times",IF(COUNTIFS($B$5:$B$104,$B12,$K$5:$K$104,$K12,$L$5:$L$104,"&lt;"&amp;$M12,$M$5:$M$104,"&gt;"&amp;$L12,$G$5:$G$104,"&lt;&gt;Canceled")&gt;1,"Conflict","Clear"))))),"Check inputs")</f>
        <v/>
      </c>
      <c r="T12" s="20">
        <f>IFERROR(IF($A12="","",IF($G12="Canceled","Not active",IF(OR($B12="",$N12="",$O12="",$P12=""),"Incomplete",IF(OR($O12&lt;Assumptions!$B$5,$P12&gt;Assumptions!$B$6,$P12&lt;=$O12),"Check times",IF(COUNTIFS($B$5:$B$104,$B12,$N$5:$N$104,$N12,$O$5:$O$104,"&lt;"&amp;$P12,$P$5:$P$104,"&gt;"&amp;$O12,$G$5:$G$104,"&lt;&gt;Canceled")&gt;1,"Conflict","Clear"))))),"Check inputs")</f>
        <v/>
      </c>
      <c r="U12" s="20">
        <f>IFERROR(IF($A12="","",IF($G12="Canceled","Not active",IF(OR($B12="",$E12="",$F12="",$G12="",$H12="",$I12="",$J12="",$K12="",$L12="",$M12="",$N12="",$O12="",$P12=""),"Incomplete",IF(OR(COUNTIF($A$5:$A$104,$A12)&gt;1,$B12&lt;Assumptions!$B$7,$B12&gt;Assumptions!$B$8,$R12&lt;&gt;"Clear",$S12&lt;&gt;"Clear",$T12&lt;&gt;"Clear",$L12&lt;$J12,$O12&lt;$M12),"Review","Clear")))),"Review")</f>
        <v/>
      </c>
      <c r="V12" s="15" t="inlineStr">
        <is>
          <t>Canceled example; excluded from active conflicts.</t>
        </is>
      </c>
    </row>
    <row r="13" ht="30" customHeight="1">
      <c r="A13" s="13" t="inlineStr">
        <is>
          <t>DEMO-009</t>
        </is>
      </c>
      <c r="B13" s="14" t="n">
        <v>46281</v>
      </c>
      <c r="C13" s="15" t="inlineStr">
        <is>
          <t>Fictional Client 09</t>
        </is>
      </c>
      <c r="D13" s="15" t="inlineStr">
        <is>
          <t>Fictional Pet 09</t>
        </is>
      </c>
      <c r="E13" s="15" t="inlineStr">
        <is>
          <t>Deshedding</t>
        </is>
      </c>
      <c r="F13" s="15" t="inlineStr">
        <is>
          <t>Demo Groomer A</t>
        </is>
      </c>
      <c r="G13" s="13" t="inlineStr">
        <is>
          <t>Scheduled</t>
        </is>
      </c>
      <c r="H13" s="13" t="inlineStr">
        <is>
          <t>Table 3</t>
        </is>
      </c>
      <c r="I13" s="16" t="n">
        <v>0.5833333333333334</v>
      </c>
      <c r="J13" s="16" t="n">
        <v>0.625</v>
      </c>
      <c r="K13" s="13" t="inlineStr">
        <is>
          <t>Tub 3</t>
        </is>
      </c>
      <c r="L13" s="16" t="n">
        <v>0.625</v>
      </c>
      <c r="M13" s="16" t="n">
        <v>0.6458333333333334</v>
      </c>
      <c r="N13" s="13" t="inlineStr">
        <is>
          <t>Dryer 2</t>
        </is>
      </c>
      <c r="O13" s="16" t="n">
        <v>0.6458333333333334</v>
      </c>
      <c r="P13" s="16" t="n">
        <v>0.6666666666666666</v>
      </c>
      <c r="Q13" s="29">
        <f>IFERROR(IF(OR($A13="",$G13="Canceled",$I13="",$J13="",$L13="",$M13="",$O13="",$P13=""),"",IF(OR($J13&lt;=$I13,$M13&lt;=$L13,$P13&lt;=$O13,$L13&lt;$J13,$O13&lt;$M13,$I13&lt;Assumptions!$B$5,$J13&gt;Assumptions!$B$6,$L13&lt;Assumptions!$B$5,$M13&gt;Assumptions!$B$6,$O13&lt;Assumptions!$B$5,$P13&gt;Assumptions!$B$6),"",(MAX($J13,$M13,$P13)-MIN($I13,$L13,$O13))*24)),"")</f>
        <v/>
      </c>
      <c r="R13" s="18">
        <f>IFERROR(IF($A13="","",IF($G13="Canceled","Not active",IF(OR($B13="",$H13="",$I13="",$J13=""),"Incomplete",IF(OR($I13&lt;Assumptions!$B$5,$J13&gt;Assumptions!$B$6,$J13&lt;=$I13),"Check times",IF(COUNTIFS($B$5:$B$104,$B13,$H$5:$H$104,$H13,$I$5:$I$104,"&lt;"&amp;$J13,$J$5:$J$104,"&gt;"&amp;$I13,$G$5:$G$104,"&lt;&gt;Canceled")&gt;1,"Conflict","Clear"))))),"Check inputs")</f>
        <v/>
      </c>
      <c r="S13" s="18">
        <f>IFERROR(IF($A13="","",IF($G13="Canceled","Not active",IF(OR($B13="",$K13="",$L13="",$M13=""),"Incomplete",IF(OR($L13&lt;Assumptions!$B$5,$M13&gt;Assumptions!$B$6,$M13&lt;=$L13),"Check times",IF(COUNTIFS($B$5:$B$104,$B13,$K$5:$K$104,$K13,$L$5:$L$104,"&lt;"&amp;$M13,$M$5:$M$104,"&gt;"&amp;$L13,$G$5:$G$104,"&lt;&gt;Canceled")&gt;1,"Conflict","Clear"))))),"Check inputs")</f>
        <v/>
      </c>
      <c r="T13" s="18">
        <f>IFERROR(IF($A13="","",IF($G13="Canceled","Not active",IF(OR($B13="",$N13="",$O13="",$P13=""),"Incomplete",IF(OR($O13&lt;Assumptions!$B$5,$P13&gt;Assumptions!$B$6,$P13&lt;=$O13),"Check times",IF(COUNTIFS($B$5:$B$104,$B13,$N$5:$N$104,$N13,$O$5:$O$104,"&lt;"&amp;$P13,$P$5:$P$104,"&gt;"&amp;$O13,$G$5:$G$104,"&lt;&gt;Canceled")&gt;1,"Conflict","Clear"))))),"Check inputs")</f>
        <v/>
      </c>
      <c r="U13" s="18">
        <f>IFERROR(IF($A13="","",IF($G13="Canceled","Not active",IF(OR($B13="",$E13="",$F13="",$G13="",$H13="",$I13="",$J13="",$K13="",$L13="",$M13="",$N13="",$O13="",$P13=""),"Incomplete",IF(OR(COUNTIF($A$5:$A$104,$A13)&gt;1,$B13&lt;Assumptions!$B$7,$B13&gt;Assumptions!$B$8,$R13&lt;&gt;"Clear",$S13&lt;&gt;"Clear",$T13&lt;&gt;"Clear",$L13&lt;$J13,$O13&lt;$M13),"Review","Clear")))),"Review")</f>
        <v/>
      </c>
      <c r="V13" s="15" t="inlineStr">
        <is>
          <t>Confirm station readiness before the appointment.</t>
        </is>
      </c>
    </row>
    <row r="14" ht="30" customHeight="1">
      <c r="A14" s="13" t="inlineStr">
        <is>
          <t>DEMO-010</t>
        </is>
      </c>
      <c r="B14" s="14" t="n">
        <v>46281</v>
      </c>
      <c r="C14" s="15" t="inlineStr">
        <is>
          <t>Fictional Client 10</t>
        </is>
      </c>
      <c r="D14" s="15" t="inlineStr">
        <is>
          <t>Fictional Pet 10</t>
        </is>
      </c>
      <c r="E14" s="15" t="inlineStr">
        <is>
          <t>Full Groom</t>
        </is>
      </c>
      <c r="F14" s="15" t="inlineStr">
        <is>
          <t>Demo Groomer B</t>
        </is>
      </c>
      <c r="G14" s="13" t="inlineStr">
        <is>
          <t>Confirmed</t>
        </is>
      </c>
      <c r="H14" s="13" t="inlineStr">
        <is>
          <t>Table 4</t>
        </is>
      </c>
      <c r="I14" s="16" t="n">
        <v>0.7291666666666666</v>
      </c>
      <c r="J14" s="16" t="n">
        <v>0.75</v>
      </c>
      <c r="K14" s="13" t="inlineStr">
        <is>
          <t>Tub 2</t>
        </is>
      </c>
      <c r="L14" s="16" t="n">
        <v>0.75</v>
      </c>
      <c r="M14" s="16" t="n">
        <v>0.7708333333333334</v>
      </c>
      <c r="N14" s="13" t="inlineStr">
        <is>
          <t>Dryer 4</t>
        </is>
      </c>
      <c r="O14" s="16" t="n">
        <v>0.7708333333333334</v>
      </c>
      <c r="P14" s="16" t="n">
        <v>0.7916666666666666</v>
      </c>
      <c r="Q14" s="30">
        <f>IFERROR(IF(OR($A14="",$G14="Canceled",$I14="",$J14="",$L14="",$M14="",$O14="",$P14=""),"",IF(OR($J14&lt;=$I14,$M14&lt;=$L14,$P14&lt;=$O14,$L14&lt;$J14,$O14&lt;$M14,$I14&lt;Assumptions!$B$5,$J14&gt;Assumptions!$B$6,$L14&lt;Assumptions!$B$5,$M14&gt;Assumptions!$B$6,$O14&lt;Assumptions!$B$5,$P14&gt;Assumptions!$B$6),"",(MAX($J14,$M14,$P14)-MIN($I14,$L14,$O14))*24)),"")</f>
        <v/>
      </c>
      <c r="R14" s="20">
        <f>IFERROR(IF($A14="","",IF($G14="Canceled","Not active",IF(OR($B14="",$H14="",$I14="",$J14=""),"Incomplete",IF(OR($I14&lt;Assumptions!$B$5,$J14&gt;Assumptions!$B$6,$J14&lt;=$I14),"Check times",IF(COUNTIFS($B$5:$B$104,$B14,$H$5:$H$104,$H14,$I$5:$I$104,"&lt;"&amp;$J14,$J$5:$J$104,"&gt;"&amp;$I14,$G$5:$G$104,"&lt;&gt;Canceled")&gt;1,"Conflict","Clear"))))),"Check inputs")</f>
        <v/>
      </c>
      <c r="S14" s="20">
        <f>IFERROR(IF($A14="","",IF($G14="Canceled","Not active",IF(OR($B14="",$K14="",$L14="",$M14=""),"Incomplete",IF(OR($L14&lt;Assumptions!$B$5,$M14&gt;Assumptions!$B$6,$M14&lt;=$L14),"Check times",IF(COUNTIFS($B$5:$B$104,$B14,$K$5:$K$104,$K14,$L$5:$L$104,"&lt;"&amp;$M14,$M$5:$M$104,"&gt;"&amp;$L14,$G$5:$G$104,"&lt;&gt;Canceled")&gt;1,"Conflict","Clear"))))),"Check inputs")</f>
        <v/>
      </c>
      <c r="T14" s="20">
        <f>IFERROR(IF($A14="","",IF($G14="Canceled","Not active",IF(OR($B14="",$N14="",$O14="",$P14=""),"Incomplete",IF(OR($O14&lt;Assumptions!$B$5,$P14&gt;Assumptions!$B$6,$P14&lt;=$O14),"Check times",IF(COUNTIFS($B$5:$B$104,$B14,$N$5:$N$104,$N14,$O$5:$O$104,"&lt;"&amp;$P14,$P$5:$P$104,"&gt;"&amp;$O14,$G$5:$G$104,"&lt;&gt;Canceled")&gt;1,"Conflict","Clear"))))),"Check inputs")</f>
        <v/>
      </c>
      <c r="U14" s="20">
        <f>IFERROR(IF($A14="","",IF($G14="Canceled","Not active",IF(OR($B14="",$E14="",$F14="",$G14="",$H14="",$I14="",$J14="",$K14="",$L14="",$M14="",$N14="",$O14="",$P14=""),"Incomplete",IF(OR(COUNTIF($A$5:$A$104,$A14)&gt;1,$B14&lt;Assumptions!$B$7,$B14&gt;Assumptions!$B$8,$R14&lt;&gt;"Clear",$S14&lt;&gt;"Clear",$T14&lt;&gt;"Clear",$L14&lt;$J14,$O14&lt;$M14),"Review","Clear")))),"Review")</f>
        <v/>
      </c>
      <c r="V14" s="15" t="inlineStr">
        <is>
          <t>Uses the editable latest-finish boundary.</t>
        </is>
      </c>
    </row>
    <row r="15" ht="30" customHeight="1">
      <c r="A15" s="13" t="n"/>
      <c r="B15" s="14" t="n"/>
      <c r="C15" s="15" t="n"/>
      <c r="D15" s="15" t="n"/>
      <c r="E15" s="15" t="n"/>
      <c r="F15" s="15" t="n"/>
      <c r="G15" s="13" t="n"/>
      <c r="H15" s="13" t="n"/>
      <c r="I15" s="16" t="n"/>
      <c r="J15" s="16" t="n"/>
      <c r="K15" s="13" t="n"/>
      <c r="L15" s="16" t="n"/>
      <c r="M15" s="16" t="n"/>
      <c r="N15" s="13" t="n"/>
      <c r="O15" s="16" t="n"/>
      <c r="P15" s="16" t="n"/>
      <c r="Q15" s="29">
        <f>IFERROR(IF(OR($A15="",$G15="Canceled",$I15="",$J15="",$L15="",$M15="",$O15="",$P15=""),"",IF(OR($J15&lt;=$I15,$M15&lt;=$L15,$P15&lt;=$O15,$L15&lt;$J15,$O15&lt;$M15,$I15&lt;Assumptions!$B$5,$J15&gt;Assumptions!$B$6,$L15&lt;Assumptions!$B$5,$M15&gt;Assumptions!$B$6,$O15&lt;Assumptions!$B$5,$P15&gt;Assumptions!$B$6),"",(MAX($J15,$M15,$P15)-MIN($I15,$L15,$O15))*24)),"")</f>
        <v/>
      </c>
      <c r="R15" s="18">
        <f>IFERROR(IF($A15="","",IF($G15="Canceled","Not active",IF(OR($B15="",$H15="",$I15="",$J15=""),"Incomplete",IF(OR($I15&lt;Assumptions!$B$5,$J15&gt;Assumptions!$B$6,$J15&lt;=$I15),"Check times",IF(COUNTIFS($B$5:$B$104,$B15,$H$5:$H$104,$H15,$I$5:$I$104,"&lt;"&amp;$J15,$J$5:$J$104,"&gt;"&amp;$I15,$G$5:$G$104,"&lt;&gt;Canceled")&gt;1,"Conflict","Clear"))))),"Check inputs")</f>
        <v/>
      </c>
      <c r="S15" s="18">
        <f>IFERROR(IF($A15="","",IF($G15="Canceled","Not active",IF(OR($B15="",$K15="",$L15="",$M15=""),"Incomplete",IF(OR($L15&lt;Assumptions!$B$5,$M15&gt;Assumptions!$B$6,$M15&lt;=$L15),"Check times",IF(COUNTIFS($B$5:$B$104,$B15,$K$5:$K$104,$K15,$L$5:$L$104,"&lt;"&amp;$M15,$M$5:$M$104,"&gt;"&amp;$L15,$G$5:$G$104,"&lt;&gt;Canceled")&gt;1,"Conflict","Clear"))))),"Check inputs")</f>
        <v/>
      </c>
      <c r="T15" s="18">
        <f>IFERROR(IF($A15="","",IF($G15="Canceled","Not active",IF(OR($B15="",$N15="",$O15="",$P15=""),"Incomplete",IF(OR($O15&lt;Assumptions!$B$5,$P15&gt;Assumptions!$B$6,$P15&lt;=$O15),"Check times",IF(COUNTIFS($B$5:$B$104,$B15,$N$5:$N$104,$N15,$O$5:$O$104,"&lt;"&amp;$P15,$P$5:$P$104,"&gt;"&amp;$O15,$G$5:$G$104,"&lt;&gt;Canceled")&gt;1,"Conflict","Clear"))))),"Check inputs")</f>
        <v/>
      </c>
      <c r="U15" s="18">
        <f>IFERROR(IF($A15="","",IF($G15="Canceled","Not active",IF(OR($B15="",$E15="",$F15="",$G15="",$H15="",$I15="",$J15="",$K15="",$L15="",$M15="",$N15="",$O15="",$P15=""),"Incomplete",IF(OR(COUNTIF($A$5:$A$104,$A15)&gt;1,$B15&lt;Assumptions!$B$7,$B15&gt;Assumptions!$B$8,$R15&lt;&gt;"Clear",$S15&lt;&gt;"Clear",$T15&lt;&gt;"Clear",$L15&lt;$J15,$O15&lt;$M15),"Review","Clear")))),"Review")</f>
        <v/>
      </c>
      <c r="V15" s="15" t="n"/>
    </row>
    <row r="16" ht="30" customHeight="1">
      <c r="A16" s="13" t="n"/>
      <c r="B16" s="14" t="n"/>
      <c r="C16" s="15" t="n"/>
      <c r="D16" s="15" t="n"/>
      <c r="E16" s="15" t="n"/>
      <c r="F16" s="15" t="n"/>
      <c r="G16" s="13" t="n"/>
      <c r="H16" s="13" t="n"/>
      <c r="I16" s="16" t="n"/>
      <c r="J16" s="16" t="n"/>
      <c r="K16" s="13" t="n"/>
      <c r="L16" s="16" t="n"/>
      <c r="M16" s="16" t="n"/>
      <c r="N16" s="13" t="n"/>
      <c r="O16" s="16" t="n"/>
      <c r="P16" s="16" t="n"/>
      <c r="Q16" s="30">
        <f>IFERROR(IF(OR($A16="",$G16="Canceled",$I16="",$J16="",$L16="",$M16="",$O16="",$P16=""),"",IF(OR($J16&lt;=$I16,$M16&lt;=$L16,$P16&lt;=$O16,$L16&lt;$J16,$O16&lt;$M16,$I16&lt;Assumptions!$B$5,$J16&gt;Assumptions!$B$6,$L16&lt;Assumptions!$B$5,$M16&gt;Assumptions!$B$6,$O16&lt;Assumptions!$B$5,$P16&gt;Assumptions!$B$6),"",(MAX($J16,$M16,$P16)-MIN($I16,$L16,$O16))*24)),"")</f>
        <v/>
      </c>
      <c r="R16" s="20">
        <f>IFERROR(IF($A16="","",IF($G16="Canceled","Not active",IF(OR($B16="",$H16="",$I16="",$J16=""),"Incomplete",IF(OR($I16&lt;Assumptions!$B$5,$J16&gt;Assumptions!$B$6,$J16&lt;=$I16),"Check times",IF(COUNTIFS($B$5:$B$104,$B16,$H$5:$H$104,$H16,$I$5:$I$104,"&lt;"&amp;$J16,$J$5:$J$104,"&gt;"&amp;$I16,$G$5:$G$104,"&lt;&gt;Canceled")&gt;1,"Conflict","Clear"))))),"Check inputs")</f>
        <v/>
      </c>
      <c r="S16" s="20">
        <f>IFERROR(IF($A16="","",IF($G16="Canceled","Not active",IF(OR($B16="",$K16="",$L16="",$M16=""),"Incomplete",IF(OR($L16&lt;Assumptions!$B$5,$M16&gt;Assumptions!$B$6,$M16&lt;=$L16),"Check times",IF(COUNTIFS($B$5:$B$104,$B16,$K$5:$K$104,$K16,$L$5:$L$104,"&lt;"&amp;$M16,$M$5:$M$104,"&gt;"&amp;$L16,$G$5:$G$104,"&lt;&gt;Canceled")&gt;1,"Conflict","Clear"))))),"Check inputs")</f>
        <v/>
      </c>
      <c r="T16" s="20">
        <f>IFERROR(IF($A16="","",IF($G16="Canceled","Not active",IF(OR($B16="",$N16="",$O16="",$P16=""),"Incomplete",IF(OR($O16&lt;Assumptions!$B$5,$P16&gt;Assumptions!$B$6,$P16&lt;=$O16),"Check times",IF(COUNTIFS($B$5:$B$104,$B16,$N$5:$N$104,$N16,$O$5:$O$104,"&lt;"&amp;$P16,$P$5:$P$104,"&gt;"&amp;$O16,$G$5:$G$104,"&lt;&gt;Canceled")&gt;1,"Conflict","Clear"))))),"Check inputs")</f>
        <v/>
      </c>
      <c r="U16" s="20">
        <f>IFERROR(IF($A16="","",IF($G16="Canceled","Not active",IF(OR($B16="",$E16="",$F16="",$G16="",$H16="",$I16="",$J16="",$K16="",$L16="",$M16="",$N16="",$O16="",$P16=""),"Incomplete",IF(OR(COUNTIF($A$5:$A$104,$A16)&gt;1,$B16&lt;Assumptions!$B$7,$B16&gt;Assumptions!$B$8,$R16&lt;&gt;"Clear",$S16&lt;&gt;"Clear",$T16&lt;&gt;"Clear",$L16&lt;$J16,$O16&lt;$M16),"Review","Clear")))),"Review")</f>
        <v/>
      </c>
      <c r="V16" s="15" t="n"/>
    </row>
    <row r="17" ht="30" customHeight="1">
      <c r="A17" s="13" t="n"/>
      <c r="B17" s="14" t="n"/>
      <c r="C17" s="15" t="n"/>
      <c r="D17" s="15" t="n"/>
      <c r="E17" s="15" t="n"/>
      <c r="F17" s="15" t="n"/>
      <c r="G17" s="13" t="n"/>
      <c r="H17" s="13" t="n"/>
      <c r="I17" s="16" t="n"/>
      <c r="J17" s="16" t="n"/>
      <c r="K17" s="13" t="n"/>
      <c r="L17" s="16" t="n"/>
      <c r="M17" s="16" t="n"/>
      <c r="N17" s="13" t="n"/>
      <c r="O17" s="16" t="n"/>
      <c r="P17" s="16" t="n"/>
      <c r="Q17" s="29">
        <f>IFERROR(IF(OR($A17="",$G17="Canceled",$I17="",$J17="",$L17="",$M17="",$O17="",$P17=""),"",IF(OR($J17&lt;=$I17,$M17&lt;=$L17,$P17&lt;=$O17,$L17&lt;$J17,$O17&lt;$M17,$I17&lt;Assumptions!$B$5,$J17&gt;Assumptions!$B$6,$L17&lt;Assumptions!$B$5,$M17&gt;Assumptions!$B$6,$O17&lt;Assumptions!$B$5,$P17&gt;Assumptions!$B$6),"",(MAX($J17,$M17,$P17)-MIN($I17,$L17,$O17))*24)),"")</f>
        <v/>
      </c>
      <c r="R17" s="18">
        <f>IFERROR(IF($A17="","",IF($G17="Canceled","Not active",IF(OR($B17="",$H17="",$I17="",$J17=""),"Incomplete",IF(OR($I17&lt;Assumptions!$B$5,$J17&gt;Assumptions!$B$6,$J17&lt;=$I17),"Check times",IF(COUNTIFS($B$5:$B$104,$B17,$H$5:$H$104,$H17,$I$5:$I$104,"&lt;"&amp;$J17,$J$5:$J$104,"&gt;"&amp;$I17,$G$5:$G$104,"&lt;&gt;Canceled")&gt;1,"Conflict","Clear"))))),"Check inputs")</f>
        <v/>
      </c>
      <c r="S17" s="18">
        <f>IFERROR(IF($A17="","",IF($G17="Canceled","Not active",IF(OR($B17="",$K17="",$L17="",$M17=""),"Incomplete",IF(OR($L17&lt;Assumptions!$B$5,$M17&gt;Assumptions!$B$6,$M17&lt;=$L17),"Check times",IF(COUNTIFS($B$5:$B$104,$B17,$K$5:$K$104,$K17,$L$5:$L$104,"&lt;"&amp;$M17,$M$5:$M$104,"&gt;"&amp;$L17,$G$5:$G$104,"&lt;&gt;Canceled")&gt;1,"Conflict","Clear"))))),"Check inputs")</f>
        <v/>
      </c>
      <c r="T17" s="18">
        <f>IFERROR(IF($A17="","",IF($G17="Canceled","Not active",IF(OR($B17="",$N17="",$O17="",$P17=""),"Incomplete",IF(OR($O17&lt;Assumptions!$B$5,$P17&gt;Assumptions!$B$6,$P17&lt;=$O17),"Check times",IF(COUNTIFS($B$5:$B$104,$B17,$N$5:$N$104,$N17,$O$5:$O$104,"&lt;"&amp;$P17,$P$5:$P$104,"&gt;"&amp;$O17,$G$5:$G$104,"&lt;&gt;Canceled")&gt;1,"Conflict","Clear"))))),"Check inputs")</f>
        <v/>
      </c>
      <c r="U17" s="18">
        <f>IFERROR(IF($A17="","",IF($G17="Canceled","Not active",IF(OR($B17="",$E17="",$F17="",$G17="",$H17="",$I17="",$J17="",$K17="",$L17="",$M17="",$N17="",$O17="",$P17=""),"Incomplete",IF(OR(COUNTIF($A$5:$A$104,$A17)&gt;1,$B17&lt;Assumptions!$B$7,$B17&gt;Assumptions!$B$8,$R17&lt;&gt;"Clear",$S17&lt;&gt;"Clear",$T17&lt;&gt;"Clear",$L17&lt;$J17,$O17&lt;$M17),"Review","Clear")))),"Review")</f>
        <v/>
      </c>
      <c r="V17" s="15" t="n"/>
    </row>
    <row r="18" ht="30" customHeight="1">
      <c r="A18" s="13" t="n"/>
      <c r="B18" s="14" t="n"/>
      <c r="C18" s="15" t="n"/>
      <c r="D18" s="15" t="n"/>
      <c r="E18" s="15" t="n"/>
      <c r="F18" s="15" t="n"/>
      <c r="G18" s="13" t="n"/>
      <c r="H18" s="13" t="n"/>
      <c r="I18" s="16" t="n"/>
      <c r="J18" s="16" t="n"/>
      <c r="K18" s="13" t="n"/>
      <c r="L18" s="16" t="n"/>
      <c r="M18" s="16" t="n"/>
      <c r="N18" s="13" t="n"/>
      <c r="O18" s="16" t="n"/>
      <c r="P18" s="16" t="n"/>
      <c r="Q18" s="30">
        <f>IFERROR(IF(OR($A18="",$G18="Canceled",$I18="",$J18="",$L18="",$M18="",$O18="",$P18=""),"",IF(OR($J18&lt;=$I18,$M18&lt;=$L18,$P18&lt;=$O18,$L18&lt;$J18,$O18&lt;$M18,$I18&lt;Assumptions!$B$5,$J18&gt;Assumptions!$B$6,$L18&lt;Assumptions!$B$5,$M18&gt;Assumptions!$B$6,$O18&lt;Assumptions!$B$5,$P18&gt;Assumptions!$B$6),"",(MAX($J18,$M18,$P18)-MIN($I18,$L18,$O18))*24)),"")</f>
        <v/>
      </c>
      <c r="R18" s="20">
        <f>IFERROR(IF($A18="","",IF($G18="Canceled","Not active",IF(OR($B18="",$H18="",$I18="",$J18=""),"Incomplete",IF(OR($I18&lt;Assumptions!$B$5,$J18&gt;Assumptions!$B$6,$J18&lt;=$I18),"Check times",IF(COUNTIFS($B$5:$B$104,$B18,$H$5:$H$104,$H18,$I$5:$I$104,"&lt;"&amp;$J18,$J$5:$J$104,"&gt;"&amp;$I18,$G$5:$G$104,"&lt;&gt;Canceled")&gt;1,"Conflict","Clear"))))),"Check inputs")</f>
        <v/>
      </c>
      <c r="S18" s="20">
        <f>IFERROR(IF($A18="","",IF($G18="Canceled","Not active",IF(OR($B18="",$K18="",$L18="",$M18=""),"Incomplete",IF(OR($L18&lt;Assumptions!$B$5,$M18&gt;Assumptions!$B$6,$M18&lt;=$L18),"Check times",IF(COUNTIFS($B$5:$B$104,$B18,$K$5:$K$104,$K18,$L$5:$L$104,"&lt;"&amp;$M18,$M$5:$M$104,"&gt;"&amp;$L18,$G$5:$G$104,"&lt;&gt;Canceled")&gt;1,"Conflict","Clear"))))),"Check inputs")</f>
        <v/>
      </c>
      <c r="T18" s="20">
        <f>IFERROR(IF($A18="","",IF($G18="Canceled","Not active",IF(OR($B18="",$N18="",$O18="",$P18=""),"Incomplete",IF(OR($O18&lt;Assumptions!$B$5,$P18&gt;Assumptions!$B$6,$P18&lt;=$O18),"Check times",IF(COUNTIFS($B$5:$B$104,$B18,$N$5:$N$104,$N18,$O$5:$O$104,"&lt;"&amp;$P18,$P$5:$P$104,"&gt;"&amp;$O18,$G$5:$G$104,"&lt;&gt;Canceled")&gt;1,"Conflict","Clear"))))),"Check inputs")</f>
        <v/>
      </c>
      <c r="U18" s="20">
        <f>IFERROR(IF($A18="","",IF($G18="Canceled","Not active",IF(OR($B18="",$E18="",$F18="",$G18="",$H18="",$I18="",$J18="",$K18="",$L18="",$M18="",$N18="",$O18="",$P18=""),"Incomplete",IF(OR(COUNTIF($A$5:$A$104,$A18)&gt;1,$B18&lt;Assumptions!$B$7,$B18&gt;Assumptions!$B$8,$R18&lt;&gt;"Clear",$S18&lt;&gt;"Clear",$T18&lt;&gt;"Clear",$L18&lt;$J18,$O18&lt;$M18),"Review","Clear")))),"Review")</f>
        <v/>
      </c>
      <c r="V18" s="15" t="n"/>
    </row>
    <row r="19" ht="30" customHeight="1">
      <c r="A19" s="13" t="n"/>
      <c r="B19" s="14" t="n"/>
      <c r="C19" s="15" t="n"/>
      <c r="D19" s="15" t="n"/>
      <c r="E19" s="15" t="n"/>
      <c r="F19" s="15" t="n"/>
      <c r="G19" s="13" t="n"/>
      <c r="H19" s="13" t="n"/>
      <c r="I19" s="16" t="n"/>
      <c r="J19" s="16" t="n"/>
      <c r="K19" s="13" t="n"/>
      <c r="L19" s="16" t="n"/>
      <c r="M19" s="16" t="n"/>
      <c r="N19" s="13" t="n"/>
      <c r="O19" s="16" t="n"/>
      <c r="P19" s="16" t="n"/>
      <c r="Q19" s="29">
        <f>IFERROR(IF(OR($A19="",$G19="Canceled",$I19="",$J19="",$L19="",$M19="",$O19="",$P19=""),"",IF(OR($J19&lt;=$I19,$M19&lt;=$L19,$P19&lt;=$O19,$L19&lt;$J19,$O19&lt;$M19,$I19&lt;Assumptions!$B$5,$J19&gt;Assumptions!$B$6,$L19&lt;Assumptions!$B$5,$M19&gt;Assumptions!$B$6,$O19&lt;Assumptions!$B$5,$P19&gt;Assumptions!$B$6),"",(MAX($J19,$M19,$P19)-MIN($I19,$L19,$O19))*24)),"")</f>
        <v/>
      </c>
      <c r="R19" s="18">
        <f>IFERROR(IF($A19="","",IF($G19="Canceled","Not active",IF(OR($B19="",$H19="",$I19="",$J19=""),"Incomplete",IF(OR($I19&lt;Assumptions!$B$5,$J19&gt;Assumptions!$B$6,$J19&lt;=$I19),"Check times",IF(COUNTIFS($B$5:$B$104,$B19,$H$5:$H$104,$H19,$I$5:$I$104,"&lt;"&amp;$J19,$J$5:$J$104,"&gt;"&amp;$I19,$G$5:$G$104,"&lt;&gt;Canceled")&gt;1,"Conflict","Clear"))))),"Check inputs")</f>
        <v/>
      </c>
      <c r="S19" s="18">
        <f>IFERROR(IF($A19="","",IF($G19="Canceled","Not active",IF(OR($B19="",$K19="",$L19="",$M19=""),"Incomplete",IF(OR($L19&lt;Assumptions!$B$5,$M19&gt;Assumptions!$B$6,$M19&lt;=$L19),"Check times",IF(COUNTIFS($B$5:$B$104,$B19,$K$5:$K$104,$K19,$L$5:$L$104,"&lt;"&amp;$M19,$M$5:$M$104,"&gt;"&amp;$L19,$G$5:$G$104,"&lt;&gt;Canceled")&gt;1,"Conflict","Clear"))))),"Check inputs")</f>
        <v/>
      </c>
      <c r="T19" s="18">
        <f>IFERROR(IF($A19="","",IF($G19="Canceled","Not active",IF(OR($B19="",$N19="",$O19="",$P19=""),"Incomplete",IF(OR($O19&lt;Assumptions!$B$5,$P19&gt;Assumptions!$B$6,$P19&lt;=$O19),"Check times",IF(COUNTIFS($B$5:$B$104,$B19,$N$5:$N$104,$N19,$O$5:$O$104,"&lt;"&amp;$P19,$P$5:$P$104,"&gt;"&amp;$O19,$G$5:$G$104,"&lt;&gt;Canceled")&gt;1,"Conflict","Clear"))))),"Check inputs")</f>
        <v/>
      </c>
      <c r="U19" s="18">
        <f>IFERROR(IF($A19="","",IF($G19="Canceled","Not active",IF(OR($B19="",$E19="",$F19="",$G19="",$H19="",$I19="",$J19="",$K19="",$L19="",$M19="",$N19="",$O19="",$P19=""),"Incomplete",IF(OR(COUNTIF($A$5:$A$104,$A19)&gt;1,$B19&lt;Assumptions!$B$7,$B19&gt;Assumptions!$B$8,$R19&lt;&gt;"Clear",$S19&lt;&gt;"Clear",$T19&lt;&gt;"Clear",$L19&lt;$J19,$O19&lt;$M19),"Review","Clear")))),"Review")</f>
        <v/>
      </c>
      <c r="V19" s="15" t="n"/>
    </row>
    <row r="20" ht="30" customHeight="1">
      <c r="A20" s="13" t="n"/>
      <c r="B20" s="14" t="n"/>
      <c r="C20" s="15" t="n"/>
      <c r="D20" s="15" t="n"/>
      <c r="E20" s="15" t="n"/>
      <c r="F20" s="15" t="n"/>
      <c r="G20" s="13" t="n"/>
      <c r="H20" s="13" t="n"/>
      <c r="I20" s="16" t="n"/>
      <c r="J20" s="16" t="n"/>
      <c r="K20" s="13" t="n"/>
      <c r="L20" s="16" t="n"/>
      <c r="M20" s="16" t="n"/>
      <c r="N20" s="13" t="n"/>
      <c r="O20" s="16" t="n"/>
      <c r="P20" s="16" t="n"/>
      <c r="Q20" s="30">
        <f>IFERROR(IF(OR($A20="",$G20="Canceled",$I20="",$J20="",$L20="",$M20="",$O20="",$P20=""),"",IF(OR($J20&lt;=$I20,$M20&lt;=$L20,$P20&lt;=$O20,$L20&lt;$J20,$O20&lt;$M20,$I20&lt;Assumptions!$B$5,$J20&gt;Assumptions!$B$6,$L20&lt;Assumptions!$B$5,$M20&gt;Assumptions!$B$6,$O20&lt;Assumptions!$B$5,$P20&gt;Assumptions!$B$6),"",(MAX($J20,$M20,$P20)-MIN($I20,$L20,$O20))*24)),"")</f>
        <v/>
      </c>
      <c r="R20" s="20">
        <f>IFERROR(IF($A20="","",IF($G20="Canceled","Not active",IF(OR($B20="",$H20="",$I20="",$J20=""),"Incomplete",IF(OR($I20&lt;Assumptions!$B$5,$J20&gt;Assumptions!$B$6,$J20&lt;=$I20),"Check times",IF(COUNTIFS($B$5:$B$104,$B20,$H$5:$H$104,$H20,$I$5:$I$104,"&lt;"&amp;$J20,$J$5:$J$104,"&gt;"&amp;$I20,$G$5:$G$104,"&lt;&gt;Canceled")&gt;1,"Conflict","Clear"))))),"Check inputs")</f>
        <v/>
      </c>
      <c r="S20" s="20">
        <f>IFERROR(IF($A20="","",IF($G20="Canceled","Not active",IF(OR($B20="",$K20="",$L20="",$M20=""),"Incomplete",IF(OR($L20&lt;Assumptions!$B$5,$M20&gt;Assumptions!$B$6,$M20&lt;=$L20),"Check times",IF(COUNTIFS($B$5:$B$104,$B20,$K$5:$K$104,$K20,$L$5:$L$104,"&lt;"&amp;$M20,$M$5:$M$104,"&gt;"&amp;$L20,$G$5:$G$104,"&lt;&gt;Canceled")&gt;1,"Conflict","Clear"))))),"Check inputs")</f>
        <v/>
      </c>
      <c r="T20" s="20">
        <f>IFERROR(IF($A20="","",IF($G20="Canceled","Not active",IF(OR($B20="",$N20="",$O20="",$P20=""),"Incomplete",IF(OR($O20&lt;Assumptions!$B$5,$P20&gt;Assumptions!$B$6,$P20&lt;=$O20),"Check times",IF(COUNTIFS($B$5:$B$104,$B20,$N$5:$N$104,$N20,$O$5:$O$104,"&lt;"&amp;$P20,$P$5:$P$104,"&gt;"&amp;$O20,$G$5:$G$104,"&lt;&gt;Canceled")&gt;1,"Conflict","Clear"))))),"Check inputs")</f>
        <v/>
      </c>
      <c r="U20" s="20">
        <f>IFERROR(IF($A20="","",IF($G20="Canceled","Not active",IF(OR($B20="",$E20="",$F20="",$G20="",$H20="",$I20="",$J20="",$K20="",$L20="",$M20="",$N20="",$O20="",$P20=""),"Incomplete",IF(OR(COUNTIF($A$5:$A$104,$A20)&gt;1,$B20&lt;Assumptions!$B$7,$B20&gt;Assumptions!$B$8,$R20&lt;&gt;"Clear",$S20&lt;&gt;"Clear",$T20&lt;&gt;"Clear",$L20&lt;$J20,$O20&lt;$M20),"Review","Clear")))),"Review")</f>
        <v/>
      </c>
      <c r="V20" s="15" t="n"/>
    </row>
    <row r="21" ht="30" customHeight="1">
      <c r="A21" s="13" t="n"/>
      <c r="B21" s="14" t="n"/>
      <c r="C21" s="15" t="n"/>
      <c r="D21" s="15" t="n"/>
      <c r="E21" s="15" t="n"/>
      <c r="F21" s="15" t="n"/>
      <c r="G21" s="13" t="n"/>
      <c r="H21" s="13" t="n"/>
      <c r="I21" s="16" t="n"/>
      <c r="J21" s="16" t="n"/>
      <c r="K21" s="13" t="n"/>
      <c r="L21" s="16" t="n"/>
      <c r="M21" s="16" t="n"/>
      <c r="N21" s="13" t="n"/>
      <c r="O21" s="16" t="n"/>
      <c r="P21" s="16" t="n"/>
      <c r="Q21" s="29">
        <f>IFERROR(IF(OR($A21="",$G21="Canceled",$I21="",$J21="",$L21="",$M21="",$O21="",$P21=""),"",IF(OR($J21&lt;=$I21,$M21&lt;=$L21,$P21&lt;=$O21,$L21&lt;$J21,$O21&lt;$M21,$I21&lt;Assumptions!$B$5,$J21&gt;Assumptions!$B$6,$L21&lt;Assumptions!$B$5,$M21&gt;Assumptions!$B$6,$O21&lt;Assumptions!$B$5,$P21&gt;Assumptions!$B$6),"",(MAX($J21,$M21,$P21)-MIN($I21,$L21,$O21))*24)),"")</f>
        <v/>
      </c>
      <c r="R21" s="18">
        <f>IFERROR(IF($A21="","",IF($G21="Canceled","Not active",IF(OR($B21="",$H21="",$I21="",$J21=""),"Incomplete",IF(OR($I21&lt;Assumptions!$B$5,$J21&gt;Assumptions!$B$6,$J21&lt;=$I21),"Check times",IF(COUNTIFS($B$5:$B$104,$B21,$H$5:$H$104,$H21,$I$5:$I$104,"&lt;"&amp;$J21,$J$5:$J$104,"&gt;"&amp;$I21,$G$5:$G$104,"&lt;&gt;Canceled")&gt;1,"Conflict","Clear"))))),"Check inputs")</f>
        <v/>
      </c>
      <c r="S21" s="18">
        <f>IFERROR(IF($A21="","",IF($G21="Canceled","Not active",IF(OR($B21="",$K21="",$L21="",$M21=""),"Incomplete",IF(OR($L21&lt;Assumptions!$B$5,$M21&gt;Assumptions!$B$6,$M21&lt;=$L21),"Check times",IF(COUNTIFS($B$5:$B$104,$B21,$K$5:$K$104,$K21,$L$5:$L$104,"&lt;"&amp;$M21,$M$5:$M$104,"&gt;"&amp;$L21,$G$5:$G$104,"&lt;&gt;Canceled")&gt;1,"Conflict","Clear"))))),"Check inputs")</f>
        <v/>
      </c>
      <c r="T21" s="18">
        <f>IFERROR(IF($A21="","",IF($G21="Canceled","Not active",IF(OR($B21="",$N21="",$O21="",$P21=""),"Incomplete",IF(OR($O21&lt;Assumptions!$B$5,$P21&gt;Assumptions!$B$6,$P21&lt;=$O21),"Check times",IF(COUNTIFS($B$5:$B$104,$B21,$N$5:$N$104,$N21,$O$5:$O$104,"&lt;"&amp;$P21,$P$5:$P$104,"&gt;"&amp;$O21,$G$5:$G$104,"&lt;&gt;Canceled")&gt;1,"Conflict","Clear"))))),"Check inputs")</f>
        <v/>
      </c>
      <c r="U21" s="18">
        <f>IFERROR(IF($A21="","",IF($G21="Canceled","Not active",IF(OR($B21="",$E21="",$F21="",$G21="",$H21="",$I21="",$J21="",$K21="",$L21="",$M21="",$N21="",$O21="",$P21=""),"Incomplete",IF(OR(COUNTIF($A$5:$A$104,$A21)&gt;1,$B21&lt;Assumptions!$B$7,$B21&gt;Assumptions!$B$8,$R21&lt;&gt;"Clear",$S21&lt;&gt;"Clear",$T21&lt;&gt;"Clear",$L21&lt;$J21,$O21&lt;$M21),"Review","Clear")))),"Review")</f>
        <v/>
      </c>
      <c r="V21" s="15" t="n"/>
    </row>
    <row r="22" ht="30" customHeight="1">
      <c r="A22" s="13" t="n"/>
      <c r="B22" s="14" t="n"/>
      <c r="C22" s="15" t="n"/>
      <c r="D22" s="15" t="n"/>
      <c r="E22" s="15" t="n"/>
      <c r="F22" s="15" t="n"/>
      <c r="G22" s="13" t="n"/>
      <c r="H22" s="13" t="n"/>
      <c r="I22" s="16" t="n"/>
      <c r="J22" s="16" t="n"/>
      <c r="K22" s="13" t="n"/>
      <c r="L22" s="16" t="n"/>
      <c r="M22" s="16" t="n"/>
      <c r="N22" s="13" t="n"/>
      <c r="O22" s="16" t="n"/>
      <c r="P22" s="16" t="n"/>
      <c r="Q22" s="30">
        <f>IFERROR(IF(OR($A22="",$G22="Canceled",$I22="",$J22="",$L22="",$M22="",$O22="",$P22=""),"",IF(OR($J22&lt;=$I22,$M22&lt;=$L22,$P22&lt;=$O22,$L22&lt;$J22,$O22&lt;$M22,$I22&lt;Assumptions!$B$5,$J22&gt;Assumptions!$B$6,$L22&lt;Assumptions!$B$5,$M22&gt;Assumptions!$B$6,$O22&lt;Assumptions!$B$5,$P22&gt;Assumptions!$B$6),"",(MAX($J22,$M22,$P22)-MIN($I22,$L22,$O22))*24)),"")</f>
        <v/>
      </c>
      <c r="R22" s="20">
        <f>IFERROR(IF($A22="","",IF($G22="Canceled","Not active",IF(OR($B22="",$H22="",$I22="",$J22=""),"Incomplete",IF(OR($I22&lt;Assumptions!$B$5,$J22&gt;Assumptions!$B$6,$J22&lt;=$I22),"Check times",IF(COUNTIFS($B$5:$B$104,$B22,$H$5:$H$104,$H22,$I$5:$I$104,"&lt;"&amp;$J22,$J$5:$J$104,"&gt;"&amp;$I22,$G$5:$G$104,"&lt;&gt;Canceled")&gt;1,"Conflict","Clear"))))),"Check inputs")</f>
        <v/>
      </c>
      <c r="S22" s="20">
        <f>IFERROR(IF($A22="","",IF($G22="Canceled","Not active",IF(OR($B22="",$K22="",$L22="",$M22=""),"Incomplete",IF(OR($L22&lt;Assumptions!$B$5,$M22&gt;Assumptions!$B$6,$M22&lt;=$L22),"Check times",IF(COUNTIFS($B$5:$B$104,$B22,$K$5:$K$104,$K22,$L$5:$L$104,"&lt;"&amp;$M22,$M$5:$M$104,"&gt;"&amp;$L22,$G$5:$G$104,"&lt;&gt;Canceled")&gt;1,"Conflict","Clear"))))),"Check inputs")</f>
        <v/>
      </c>
      <c r="T22" s="20">
        <f>IFERROR(IF($A22="","",IF($G22="Canceled","Not active",IF(OR($B22="",$N22="",$O22="",$P22=""),"Incomplete",IF(OR($O22&lt;Assumptions!$B$5,$P22&gt;Assumptions!$B$6,$P22&lt;=$O22),"Check times",IF(COUNTIFS($B$5:$B$104,$B22,$N$5:$N$104,$N22,$O$5:$O$104,"&lt;"&amp;$P22,$P$5:$P$104,"&gt;"&amp;$O22,$G$5:$G$104,"&lt;&gt;Canceled")&gt;1,"Conflict","Clear"))))),"Check inputs")</f>
        <v/>
      </c>
      <c r="U22" s="20">
        <f>IFERROR(IF($A22="","",IF($G22="Canceled","Not active",IF(OR($B22="",$E22="",$F22="",$G22="",$H22="",$I22="",$J22="",$K22="",$L22="",$M22="",$N22="",$O22="",$P22=""),"Incomplete",IF(OR(COUNTIF($A$5:$A$104,$A22)&gt;1,$B22&lt;Assumptions!$B$7,$B22&gt;Assumptions!$B$8,$R22&lt;&gt;"Clear",$S22&lt;&gt;"Clear",$T22&lt;&gt;"Clear",$L22&lt;$J22,$O22&lt;$M22),"Review","Clear")))),"Review")</f>
        <v/>
      </c>
      <c r="V22" s="15" t="n"/>
    </row>
    <row r="23" ht="30" customHeight="1">
      <c r="A23" s="13" t="n"/>
      <c r="B23" s="14" t="n"/>
      <c r="C23" s="15" t="n"/>
      <c r="D23" s="15" t="n"/>
      <c r="E23" s="15" t="n"/>
      <c r="F23" s="15" t="n"/>
      <c r="G23" s="13" t="n"/>
      <c r="H23" s="13" t="n"/>
      <c r="I23" s="16" t="n"/>
      <c r="J23" s="16" t="n"/>
      <c r="K23" s="13" t="n"/>
      <c r="L23" s="16" t="n"/>
      <c r="M23" s="16" t="n"/>
      <c r="N23" s="13" t="n"/>
      <c r="O23" s="16" t="n"/>
      <c r="P23" s="16" t="n"/>
      <c r="Q23" s="29">
        <f>IFERROR(IF(OR($A23="",$G23="Canceled",$I23="",$J23="",$L23="",$M23="",$O23="",$P23=""),"",IF(OR($J23&lt;=$I23,$M23&lt;=$L23,$P23&lt;=$O23,$L23&lt;$J23,$O23&lt;$M23,$I23&lt;Assumptions!$B$5,$J23&gt;Assumptions!$B$6,$L23&lt;Assumptions!$B$5,$M23&gt;Assumptions!$B$6,$O23&lt;Assumptions!$B$5,$P23&gt;Assumptions!$B$6),"",(MAX($J23,$M23,$P23)-MIN($I23,$L23,$O23))*24)),"")</f>
        <v/>
      </c>
      <c r="R23" s="18">
        <f>IFERROR(IF($A23="","",IF($G23="Canceled","Not active",IF(OR($B23="",$H23="",$I23="",$J23=""),"Incomplete",IF(OR($I23&lt;Assumptions!$B$5,$J23&gt;Assumptions!$B$6,$J23&lt;=$I23),"Check times",IF(COUNTIFS($B$5:$B$104,$B23,$H$5:$H$104,$H23,$I$5:$I$104,"&lt;"&amp;$J23,$J$5:$J$104,"&gt;"&amp;$I23,$G$5:$G$104,"&lt;&gt;Canceled")&gt;1,"Conflict","Clear"))))),"Check inputs")</f>
        <v/>
      </c>
      <c r="S23" s="18">
        <f>IFERROR(IF($A23="","",IF($G23="Canceled","Not active",IF(OR($B23="",$K23="",$L23="",$M23=""),"Incomplete",IF(OR($L23&lt;Assumptions!$B$5,$M23&gt;Assumptions!$B$6,$M23&lt;=$L23),"Check times",IF(COUNTIFS($B$5:$B$104,$B23,$K$5:$K$104,$K23,$L$5:$L$104,"&lt;"&amp;$M23,$M$5:$M$104,"&gt;"&amp;$L23,$G$5:$G$104,"&lt;&gt;Canceled")&gt;1,"Conflict","Clear"))))),"Check inputs")</f>
        <v/>
      </c>
      <c r="T23" s="18">
        <f>IFERROR(IF($A23="","",IF($G23="Canceled","Not active",IF(OR($B23="",$N23="",$O23="",$P23=""),"Incomplete",IF(OR($O23&lt;Assumptions!$B$5,$P23&gt;Assumptions!$B$6,$P23&lt;=$O23),"Check times",IF(COUNTIFS($B$5:$B$104,$B23,$N$5:$N$104,$N23,$O$5:$O$104,"&lt;"&amp;$P23,$P$5:$P$104,"&gt;"&amp;$O23,$G$5:$G$104,"&lt;&gt;Canceled")&gt;1,"Conflict","Clear"))))),"Check inputs")</f>
        <v/>
      </c>
      <c r="U23" s="18">
        <f>IFERROR(IF($A23="","",IF($G23="Canceled","Not active",IF(OR($B23="",$E23="",$F23="",$G23="",$H23="",$I23="",$J23="",$K23="",$L23="",$M23="",$N23="",$O23="",$P23=""),"Incomplete",IF(OR(COUNTIF($A$5:$A$104,$A23)&gt;1,$B23&lt;Assumptions!$B$7,$B23&gt;Assumptions!$B$8,$R23&lt;&gt;"Clear",$S23&lt;&gt;"Clear",$T23&lt;&gt;"Clear",$L23&lt;$J23,$O23&lt;$M23),"Review","Clear")))),"Review")</f>
        <v/>
      </c>
      <c r="V23" s="15" t="n"/>
    </row>
    <row r="24" ht="30" customHeight="1">
      <c r="A24" s="13" t="n"/>
      <c r="B24" s="14" t="n"/>
      <c r="C24" s="15" t="n"/>
      <c r="D24" s="15" t="n"/>
      <c r="E24" s="15" t="n"/>
      <c r="F24" s="15" t="n"/>
      <c r="G24" s="13" t="n"/>
      <c r="H24" s="13" t="n"/>
      <c r="I24" s="16" t="n"/>
      <c r="J24" s="16" t="n"/>
      <c r="K24" s="13" t="n"/>
      <c r="L24" s="16" t="n"/>
      <c r="M24" s="16" t="n"/>
      <c r="N24" s="13" t="n"/>
      <c r="O24" s="16" t="n"/>
      <c r="P24" s="16" t="n"/>
      <c r="Q24" s="30">
        <f>IFERROR(IF(OR($A24="",$G24="Canceled",$I24="",$J24="",$L24="",$M24="",$O24="",$P24=""),"",IF(OR($J24&lt;=$I24,$M24&lt;=$L24,$P24&lt;=$O24,$L24&lt;$J24,$O24&lt;$M24,$I24&lt;Assumptions!$B$5,$J24&gt;Assumptions!$B$6,$L24&lt;Assumptions!$B$5,$M24&gt;Assumptions!$B$6,$O24&lt;Assumptions!$B$5,$P24&gt;Assumptions!$B$6),"",(MAX($J24,$M24,$P24)-MIN($I24,$L24,$O24))*24)),"")</f>
        <v/>
      </c>
      <c r="R24" s="20">
        <f>IFERROR(IF($A24="","",IF($G24="Canceled","Not active",IF(OR($B24="",$H24="",$I24="",$J24=""),"Incomplete",IF(OR($I24&lt;Assumptions!$B$5,$J24&gt;Assumptions!$B$6,$J24&lt;=$I24),"Check times",IF(COUNTIFS($B$5:$B$104,$B24,$H$5:$H$104,$H24,$I$5:$I$104,"&lt;"&amp;$J24,$J$5:$J$104,"&gt;"&amp;$I24,$G$5:$G$104,"&lt;&gt;Canceled")&gt;1,"Conflict","Clear"))))),"Check inputs")</f>
        <v/>
      </c>
      <c r="S24" s="20">
        <f>IFERROR(IF($A24="","",IF($G24="Canceled","Not active",IF(OR($B24="",$K24="",$L24="",$M24=""),"Incomplete",IF(OR($L24&lt;Assumptions!$B$5,$M24&gt;Assumptions!$B$6,$M24&lt;=$L24),"Check times",IF(COUNTIFS($B$5:$B$104,$B24,$K$5:$K$104,$K24,$L$5:$L$104,"&lt;"&amp;$M24,$M$5:$M$104,"&gt;"&amp;$L24,$G$5:$G$104,"&lt;&gt;Canceled")&gt;1,"Conflict","Clear"))))),"Check inputs")</f>
        <v/>
      </c>
      <c r="T24" s="20">
        <f>IFERROR(IF($A24="","",IF($G24="Canceled","Not active",IF(OR($B24="",$N24="",$O24="",$P24=""),"Incomplete",IF(OR($O24&lt;Assumptions!$B$5,$P24&gt;Assumptions!$B$6,$P24&lt;=$O24),"Check times",IF(COUNTIFS($B$5:$B$104,$B24,$N$5:$N$104,$N24,$O$5:$O$104,"&lt;"&amp;$P24,$P$5:$P$104,"&gt;"&amp;$O24,$G$5:$G$104,"&lt;&gt;Canceled")&gt;1,"Conflict","Clear"))))),"Check inputs")</f>
        <v/>
      </c>
      <c r="U24" s="20">
        <f>IFERROR(IF($A24="","",IF($G24="Canceled","Not active",IF(OR($B24="",$E24="",$F24="",$G24="",$H24="",$I24="",$J24="",$K24="",$L24="",$M24="",$N24="",$O24="",$P24=""),"Incomplete",IF(OR(COUNTIF($A$5:$A$104,$A24)&gt;1,$B24&lt;Assumptions!$B$7,$B24&gt;Assumptions!$B$8,$R24&lt;&gt;"Clear",$S24&lt;&gt;"Clear",$T24&lt;&gt;"Clear",$L24&lt;$J24,$O24&lt;$M24),"Review","Clear")))),"Review")</f>
        <v/>
      </c>
      <c r="V24" s="15" t="n"/>
    </row>
    <row r="25" ht="30" customHeight="1">
      <c r="A25" s="13" t="n"/>
      <c r="B25" s="14" t="n"/>
      <c r="C25" s="15" t="n"/>
      <c r="D25" s="15" t="n"/>
      <c r="E25" s="15" t="n"/>
      <c r="F25" s="15" t="n"/>
      <c r="G25" s="13" t="n"/>
      <c r="H25" s="13" t="n"/>
      <c r="I25" s="16" t="n"/>
      <c r="J25" s="16" t="n"/>
      <c r="K25" s="13" t="n"/>
      <c r="L25" s="16" t="n"/>
      <c r="M25" s="16" t="n"/>
      <c r="N25" s="13" t="n"/>
      <c r="O25" s="16" t="n"/>
      <c r="P25" s="16" t="n"/>
      <c r="Q25" s="29">
        <f>IFERROR(IF(OR($A25="",$G25="Canceled",$I25="",$J25="",$L25="",$M25="",$O25="",$P25=""),"",IF(OR($J25&lt;=$I25,$M25&lt;=$L25,$P25&lt;=$O25,$L25&lt;$J25,$O25&lt;$M25,$I25&lt;Assumptions!$B$5,$J25&gt;Assumptions!$B$6,$L25&lt;Assumptions!$B$5,$M25&gt;Assumptions!$B$6,$O25&lt;Assumptions!$B$5,$P25&gt;Assumptions!$B$6),"",(MAX($J25,$M25,$P25)-MIN($I25,$L25,$O25))*24)),"")</f>
        <v/>
      </c>
      <c r="R25" s="18">
        <f>IFERROR(IF($A25="","",IF($G25="Canceled","Not active",IF(OR($B25="",$H25="",$I25="",$J25=""),"Incomplete",IF(OR($I25&lt;Assumptions!$B$5,$J25&gt;Assumptions!$B$6,$J25&lt;=$I25),"Check times",IF(COUNTIFS($B$5:$B$104,$B25,$H$5:$H$104,$H25,$I$5:$I$104,"&lt;"&amp;$J25,$J$5:$J$104,"&gt;"&amp;$I25,$G$5:$G$104,"&lt;&gt;Canceled")&gt;1,"Conflict","Clear"))))),"Check inputs")</f>
        <v/>
      </c>
      <c r="S25" s="18">
        <f>IFERROR(IF($A25="","",IF($G25="Canceled","Not active",IF(OR($B25="",$K25="",$L25="",$M25=""),"Incomplete",IF(OR($L25&lt;Assumptions!$B$5,$M25&gt;Assumptions!$B$6,$M25&lt;=$L25),"Check times",IF(COUNTIFS($B$5:$B$104,$B25,$K$5:$K$104,$K25,$L$5:$L$104,"&lt;"&amp;$M25,$M$5:$M$104,"&gt;"&amp;$L25,$G$5:$G$104,"&lt;&gt;Canceled")&gt;1,"Conflict","Clear"))))),"Check inputs")</f>
        <v/>
      </c>
      <c r="T25" s="18">
        <f>IFERROR(IF($A25="","",IF($G25="Canceled","Not active",IF(OR($B25="",$N25="",$O25="",$P25=""),"Incomplete",IF(OR($O25&lt;Assumptions!$B$5,$P25&gt;Assumptions!$B$6,$P25&lt;=$O25),"Check times",IF(COUNTIFS($B$5:$B$104,$B25,$N$5:$N$104,$N25,$O$5:$O$104,"&lt;"&amp;$P25,$P$5:$P$104,"&gt;"&amp;$O25,$G$5:$G$104,"&lt;&gt;Canceled")&gt;1,"Conflict","Clear"))))),"Check inputs")</f>
        <v/>
      </c>
      <c r="U25" s="18">
        <f>IFERROR(IF($A25="","",IF($G25="Canceled","Not active",IF(OR($B25="",$E25="",$F25="",$G25="",$H25="",$I25="",$J25="",$K25="",$L25="",$M25="",$N25="",$O25="",$P25=""),"Incomplete",IF(OR(COUNTIF($A$5:$A$104,$A25)&gt;1,$B25&lt;Assumptions!$B$7,$B25&gt;Assumptions!$B$8,$R25&lt;&gt;"Clear",$S25&lt;&gt;"Clear",$T25&lt;&gt;"Clear",$L25&lt;$J25,$O25&lt;$M25),"Review","Clear")))),"Review")</f>
        <v/>
      </c>
      <c r="V25" s="15" t="n"/>
    </row>
    <row r="26" ht="30" customHeight="1">
      <c r="A26" s="13" t="n"/>
      <c r="B26" s="14" t="n"/>
      <c r="C26" s="15" t="n"/>
      <c r="D26" s="15" t="n"/>
      <c r="E26" s="15" t="n"/>
      <c r="F26" s="15" t="n"/>
      <c r="G26" s="13" t="n"/>
      <c r="H26" s="13" t="n"/>
      <c r="I26" s="16" t="n"/>
      <c r="J26" s="16" t="n"/>
      <c r="K26" s="13" t="n"/>
      <c r="L26" s="16" t="n"/>
      <c r="M26" s="16" t="n"/>
      <c r="N26" s="13" t="n"/>
      <c r="O26" s="16" t="n"/>
      <c r="P26" s="16" t="n"/>
      <c r="Q26" s="30">
        <f>IFERROR(IF(OR($A26="",$G26="Canceled",$I26="",$J26="",$L26="",$M26="",$O26="",$P26=""),"",IF(OR($J26&lt;=$I26,$M26&lt;=$L26,$P26&lt;=$O26,$L26&lt;$J26,$O26&lt;$M26,$I26&lt;Assumptions!$B$5,$J26&gt;Assumptions!$B$6,$L26&lt;Assumptions!$B$5,$M26&gt;Assumptions!$B$6,$O26&lt;Assumptions!$B$5,$P26&gt;Assumptions!$B$6),"",(MAX($J26,$M26,$P26)-MIN($I26,$L26,$O26))*24)),"")</f>
        <v/>
      </c>
      <c r="R26" s="20">
        <f>IFERROR(IF($A26="","",IF($G26="Canceled","Not active",IF(OR($B26="",$H26="",$I26="",$J26=""),"Incomplete",IF(OR($I26&lt;Assumptions!$B$5,$J26&gt;Assumptions!$B$6,$J26&lt;=$I26),"Check times",IF(COUNTIFS($B$5:$B$104,$B26,$H$5:$H$104,$H26,$I$5:$I$104,"&lt;"&amp;$J26,$J$5:$J$104,"&gt;"&amp;$I26,$G$5:$G$104,"&lt;&gt;Canceled")&gt;1,"Conflict","Clear"))))),"Check inputs")</f>
        <v/>
      </c>
      <c r="S26" s="20">
        <f>IFERROR(IF($A26="","",IF($G26="Canceled","Not active",IF(OR($B26="",$K26="",$L26="",$M26=""),"Incomplete",IF(OR($L26&lt;Assumptions!$B$5,$M26&gt;Assumptions!$B$6,$M26&lt;=$L26),"Check times",IF(COUNTIFS($B$5:$B$104,$B26,$K$5:$K$104,$K26,$L$5:$L$104,"&lt;"&amp;$M26,$M$5:$M$104,"&gt;"&amp;$L26,$G$5:$G$104,"&lt;&gt;Canceled")&gt;1,"Conflict","Clear"))))),"Check inputs")</f>
        <v/>
      </c>
      <c r="T26" s="20">
        <f>IFERROR(IF($A26="","",IF($G26="Canceled","Not active",IF(OR($B26="",$N26="",$O26="",$P26=""),"Incomplete",IF(OR($O26&lt;Assumptions!$B$5,$P26&gt;Assumptions!$B$6,$P26&lt;=$O26),"Check times",IF(COUNTIFS($B$5:$B$104,$B26,$N$5:$N$104,$N26,$O$5:$O$104,"&lt;"&amp;$P26,$P$5:$P$104,"&gt;"&amp;$O26,$G$5:$G$104,"&lt;&gt;Canceled")&gt;1,"Conflict","Clear"))))),"Check inputs")</f>
        <v/>
      </c>
      <c r="U26" s="20">
        <f>IFERROR(IF($A26="","",IF($G26="Canceled","Not active",IF(OR($B26="",$E26="",$F26="",$G26="",$H26="",$I26="",$J26="",$K26="",$L26="",$M26="",$N26="",$O26="",$P26=""),"Incomplete",IF(OR(COUNTIF($A$5:$A$104,$A26)&gt;1,$B26&lt;Assumptions!$B$7,$B26&gt;Assumptions!$B$8,$R26&lt;&gt;"Clear",$S26&lt;&gt;"Clear",$T26&lt;&gt;"Clear",$L26&lt;$J26,$O26&lt;$M26),"Review","Clear")))),"Review")</f>
        <v/>
      </c>
      <c r="V26" s="15" t="n"/>
    </row>
    <row r="27" ht="30" customHeight="1">
      <c r="A27" s="13" t="n"/>
      <c r="B27" s="14" t="n"/>
      <c r="C27" s="15" t="n"/>
      <c r="D27" s="15" t="n"/>
      <c r="E27" s="15" t="n"/>
      <c r="F27" s="15" t="n"/>
      <c r="G27" s="13" t="n"/>
      <c r="H27" s="13" t="n"/>
      <c r="I27" s="16" t="n"/>
      <c r="J27" s="16" t="n"/>
      <c r="K27" s="13" t="n"/>
      <c r="L27" s="16" t="n"/>
      <c r="M27" s="16" t="n"/>
      <c r="N27" s="13" t="n"/>
      <c r="O27" s="16" t="n"/>
      <c r="P27" s="16" t="n"/>
      <c r="Q27" s="29">
        <f>IFERROR(IF(OR($A27="",$G27="Canceled",$I27="",$J27="",$L27="",$M27="",$O27="",$P27=""),"",IF(OR($J27&lt;=$I27,$M27&lt;=$L27,$P27&lt;=$O27,$L27&lt;$J27,$O27&lt;$M27,$I27&lt;Assumptions!$B$5,$J27&gt;Assumptions!$B$6,$L27&lt;Assumptions!$B$5,$M27&gt;Assumptions!$B$6,$O27&lt;Assumptions!$B$5,$P27&gt;Assumptions!$B$6),"",(MAX($J27,$M27,$P27)-MIN($I27,$L27,$O27))*24)),"")</f>
        <v/>
      </c>
      <c r="R27" s="18">
        <f>IFERROR(IF($A27="","",IF($G27="Canceled","Not active",IF(OR($B27="",$H27="",$I27="",$J27=""),"Incomplete",IF(OR($I27&lt;Assumptions!$B$5,$J27&gt;Assumptions!$B$6,$J27&lt;=$I27),"Check times",IF(COUNTIFS($B$5:$B$104,$B27,$H$5:$H$104,$H27,$I$5:$I$104,"&lt;"&amp;$J27,$J$5:$J$104,"&gt;"&amp;$I27,$G$5:$G$104,"&lt;&gt;Canceled")&gt;1,"Conflict","Clear"))))),"Check inputs")</f>
        <v/>
      </c>
      <c r="S27" s="18">
        <f>IFERROR(IF($A27="","",IF($G27="Canceled","Not active",IF(OR($B27="",$K27="",$L27="",$M27=""),"Incomplete",IF(OR($L27&lt;Assumptions!$B$5,$M27&gt;Assumptions!$B$6,$M27&lt;=$L27),"Check times",IF(COUNTIFS($B$5:$B$104,$B27,$K$5:$K$104,$K27,$L$5:$L$104,"&lt;"&amp;$M27,$M$5:$M$104,"&gt;"&amp;$L27,$G$5:$G$104,"&lt;&gt;Canceled")&gt;1,"Conflict","Clear"))))),"Check inputs")</f>
        <v/>
      </c>
      <c r="T27" s="18">
        <f>IFERROR(IF($A27="","",IF($G27="Canceled","Not active",IF(OR($B27="",$N27="",$O27="",$P27=""),"Incomplete",IF(OR($O27&lt;Assumptions!$B$5,$P27&gt;Assumptions!$B$6,$P27&lt;=$O27),"Check times",IF(COUNTIFS($B$5:$B$104,$B27,$N$5:$N$104,$N27,$O$5:$O$104,"&lt;"&amp;$P27,$P$5:$P$104,"&gt;"&amp;$O27,$G$5:$G$104,"&lt;&gt;Canceled")&gt;1,"Conflict","Clear"))))),"Check inputs")</f>
        <v/>
      </c>
      <c r="U27" s="18">
        <f>IFERROR(IF($A27="","",IF($G27="Canceled","Not active",IF(OR($B27="",$E27="",$F27="",$G27="",$H27="",$I27="",$J27="",$K27="",$L27="",$M27="",$N27="",$O27="",$P27=""),"Incomplete",IF(OR(COUNTIF($A$5:$A$104,$A27)&gt;1,$B27&lt;Assumptions!$B$7,$B27&gt;Assumptions!$B$8,$R27&lt;&gt;"Clear",$S27&lt;&gt;"Clear",$T27&lt;&gt;"Clear",$L27&lt;$J27,$O27&lt;$M27),"Review","Clear")))),"Review")</f>
        <v/>
      </c>
      <c r="V27" s="15" t="n"/>
    </row>
    <row r="28" ht="30" customHeight="1">
      <c r="A28" s="13" t="n"/>
      <c r="B28" s="14" t="n"/>
      <c r="C28" s="15" t="n"/>
      <c r="D28" s="15" t="n"/>
      <c r="E28" s="15" t="n"/>
      <c r="F28" s="15" t="n"/>
      <c r="G28" s="13" t="n"/>
      <c r="H28" s="13" t="n"/>
      <c r="I28" s="16" t="n"/>
      <c r="J28" s="16" t="n"/>
      <c r="K28" s="13" t="n"/>
      <c r="L28" s="16" t="n"/>
      <c r="M28" s="16" t="n"/>
      <c r="N28" s="13" t="n"/>
      <c r="O28" s="16" t="n"/>
      <c r="P28" s="16" t="n"/>
      <c r="Q28" s="30">
        <f>IFERROR(IF(OR($A28="",$G28="Canceled",$I28="",$J28="",$L28="",$M28="",$O28="",$P28=""),"",IF(OR($J28&lt;=$I28,$M28&lt;=$L28,$P28&lt;=$O28,$L28&lt;$J28,$O28&lt;$M28,$I28&lt;Assumptions!$B$5,$J28&gt;Assumptions!$B$6,$L28&lt;Assumptions!$B$5,$M28&gt;Assumptions!$B$6,$O28&lt;Assumptions!$B$5,$P28&gt;Assumptions!$B$6),"",(MAX($J28,$M28,$P28)-MIN($I28,$L28,$O28))*24)),"")</f>
        <v/>
      </c>
      <c r="R28" s="20">
        <f>IFERROR(IF($A28="","",IF($G28="Canceled","Not active",IF(OR($B28="",$H28="",$I28="",$J28=""),"Incomplete",IF(OR($I28&lt;Assumptions!$B$5,$J28&gt;Assumptions!$B$6,$J28&lt;=$I28),"Check times",IF(COUNTIFS($B$5:$B$104,$B28,$H$5:$H$104,$H28,$I$5:$I$104,"&lt;"&amp;$J28,$J$5:$J$104,"&gt;"&amp;$I28,$G$5:$G$104,"&lt;&gt;Canceled")&gt;1,"Conflict","Clear"))))),"Check inputs")</f>
        <v/>
      </c>
      <c r="S28" s="20">
        <f>IFERROR(IF($A28="","",IF($G28="Canceled","Not active",IF(OR($B28="",$K28="",$L28="",$M28=""),"Incomplete",IF(OR($L28&lt;Assumptions!$B$5,$M28&gt;Assumptions!$B$6,$M28&lt;=$L28),"Check times",IF(COUNTIFS($B$5:$B$104,$B28,$K$5:$K$104,$K28,$L$5:$L$104,"&lt;"&amp;$M28,$M$5:$M$104,"&gt;"&amp;$L28,$G$5:$G$104,"&lt;&gt;Canceled")&gt;1,"Conflict","Clear"))))),"Check inputs")</f>
        <v/>
      </c>
      <c r="T28" s="20">
        <f>IFERROR(IF($A28="","",IF($G28="Canceled","Not active",IF(OR($B28="",$N28="",$O28="",$P28=""),"Incomplete",IF(OR($O28&lt;Assumptions!$B$5,$P28&gt;Assumptions!$B$6,$P28&lt;=$O28),"Check times",IF(COUNTIFS($B$5:$B$104,$B28,$N$5:$N$104,$N28,$O$5:$O$104,"&lt;"&amp;$P28,$P$5:$P$104,"&gt;"&amp;$O28,$G$5:$G$104,"&lt;&gt;Canceled")&gt;1,"Conflict","Clear"))))),"Check inputs")</f>
        <v/>
      </c>
      <c r="U28" s="20">
        <f>IFERROR(IF($A28="","",IF($G28="Canceled","Not active",IF(OR($B28="",$E28="",$F28="",$G28="",$H28="",$I28="",$J28="",$K28="",$L28="",$M28="",$N28="",$O28="",$P28=""),"Incomplete",IF(OR(COUNTIF($A$5:$A$104,$A28)&gt;1,$B28&lt;Assumptions!$B$7,$B28&gt;Assumptions!$B$8,$R28&lt;&gt;"Clear",$S28&lt;&gt;"Clear",$T28&lt;&gt;"Clear",$L28&lt;$J28,$O28&lt;$M28),"Review","Clear")))),"Review")</f>
        <v/>
      </c>
      <c r="V28" s="15" t="n"/>
    </row>
    <row r="29" ht="30" customHeight="1">
      <c r="A29" s="13" t="n"/>
      <c r="B29" s="14" t="n"/>
      <c r="C29" s="15" t="n"/>
      <c r="D29" s="15" t="n"/>
      <c r="E29" s="15" t="n"/>
      <c r="F29" s="15" t="n"/>
      <c r="G29" s="13" t="n"/>
      <c r="H29" s="13" t="n"/>
      <c r="I29" s="16" t="n"/>
      <c r="J29" s="16" t="n"/>
      <c r="K29" s="13" t="n"/>
      <c r="L29" s="16" t="n"/>
      <c r="M29" s="16" t="n"/>
      <c r="N29" s="13" t="n"/>
      <c r="O29" s="16" t="n"/>
      <c r="P29" s="16" t="n"/>
      <c r="Q29" s="29">
        <f>IFERROR(IF(OR($A29="",$G29="Canceled",$I29="",$J29="",$L29="",$M29="",$O29="",$P29=""),"",IF(OR($J29&lt;=$I29,$M29&lt;=$L29,$P29&lt;=$O29,$L29&lt;$J29,$O29&lt;$M29,$I29&lt;Assumptions!$B$5,$J29&gt;Assumptions!$B$6,$L29&lt;Assumptions!$B$5,$M29&gt;Assumptions!$B$6,$O29&lt;Assumptions!$B$5,$P29&gt;Assumptions!$B$6),"",(MAX($J29,$M29,$P29)-MIN($I29,$L29,$O29))*24)),"")</f>
        <v/>
      </c>
      <c r="R29" s="18">
        <f>IFERROR(IF($A29="","",IF($G29="Canceled","Not active",IF(OR($B29="",$H29="",$I29="",$J29=""),"Incomplete",IF(OR($I29&lt;Assumptions!$B$5,$J29&gt;Assumptions!$B$6,$J29&lt;=$I29),"Check times",IF(COUNTIFS($B$5:$B$104,$B29,$H$5:$H$104,$H29,$I$5:$I$104,"&lt;"&amp;$J29,$J$5:$J$104,"&gt;"&amp;$I29,$G$5:$G$104,"&lt;&gt;Canceled")&gt;1,"Conflict","Clear"))))),"Check inputs")</f>
        <v/>
      </c>
      <c r="S29" s="18">
        <f>IFERROR(IF($A29="","",IF($G29="Canceled","Not active",IF(OR($B29="",$K29="",$L29="",$M29=""),"Incomplete",IF(OR($L29&lt;Assumptions!$B$5,$M29&gt;Assumptions!$B$6,$M29&lt;=$L29),"Check times",IF(COUNTIFS($B$5:$B$104,$B29,$K$5:$K$104,$K29,$L$5:$L$104,"&lt;"&amp;$M29,$M$5:$M$104,"&gt;"&amp;$L29,$G$5:$G$104,"&lt;&gt;Canceled")&gt;1,"Conflict","Clear"))))),"Check inputs")</f>
        <v/>
      </c>
      <c r="T29" s="18">
        <f>IFERROR(IF($A29="","",IF($G29="Canceled","Not active",IF(OR($B29="",$N29="",$O29="",$P29=""),"Incomplete",IF(OR($O29&lt;Assumptions!$B$5,$P29&gt;Assumptions!$B$6,$P29&lt;=$O29),"Check times",IF(COUNTIFS($B$5:$B$104,$B29,$N$5:$N$104,$N29,$O$5:$O$104,"&lt;"&amp;$P29,$P$5:$P$104,"&gt;"&amp;$O29,$G$5:$G$104,"&lt;&gt;Canceled")&gt;1,"Conflict","Clear"))))),"Check inputs")</f>
        <v/>
      </c>
      <c r="U29" s="18">
        <f>IFERROR(IF($A29="","",IF($G29="Canceled","Not active",IF(OR($B29="",$E29="",$F29="",$G29="",$H29="",$I29="",$J29="",$K29="",$L29="",$M29="",$N29="",$O29="",$P29=""),"Incomplete",IF(OR(COUNTIF($A$5:$A$104,$A29)&gt;1,$B29&lt;Assumptions!$B$7,$B29&gt;Assumptions!$B$8,$R29&lt;&gt;"Clear",$S29&lt;&gt;"Clear",$T29&lt;&gt;"Clear",$L29&lt;$J29,$O29&lt;$M29),"Review","Clear")))),"Review")</f>
        <v/>
      </c>
      <c r="V29" s="15" t="n"/>
    </row>
    <row r="30" ht="30" customHeight="1">
      <c r="A30" s="13" t="n"/>
      <c r="B30" s="14" t="n"/>
      <c r="C30" s="15" t="n"/>
      <c r="D30" s="15" t="n"/>
      <c r="E30" s="15" t="n"/>
      <c r="F30" s="15" t="n"/>
      <c r="G30" s="13" t="n"/>
      <c r="H30" s="13" t="n"/>
      <c r="I30" s="16" t="n"/>
      <c r="J30" s="16" t="n"/>
      <c r="K30" s="13" t="n"/>
      <c r="L30" s="16" t="n"/>
      <c r="M30" s="16" t="n"/>
      <c r="N30" s="13" t="n"/>
      <c r="O30" s="16" t="n"/>
      <c r="P30" s="16" t="n"/>
      <c r="Q30" s="30">
        <f>IFERROR(IF(OR($A30="",$G30="Canceled",$I30="",$J30="",$L30="",$M30="",$O30="",$P30=""),"",IF(OR($J30&lt;=$I30,$M30&lt;=$L30,$P30&lt;=$O30,$L30&lt;$J30,$O30&lt;$M30,$I30&lt;Assumptions!$B$5,$J30&gt;Assumptions!$B$6,$L30&lt;Assumptions!$B$5,$M30&gt;Assumptions!$B$6,$O30&lt;Assumptions!$B$5,$P30&gt;Assumptions!$B$6),"",(MAX($J30,$M30,$P30)-MIN($I30,$L30,$O30))*24)),"")</f>
        <v/>
      </c>
      <c r="R30" s="20">
        <f>IFERROR(IF($A30="","",IF($G30="Canceled","Not active",IF(OR($B30="",$H30="",$I30="",$J30=""),"Incomplete",IF(OR($I30&lt;Assumptions!$B$5,$J30&gt;Assumptions!$B$6,$J30&lt;=$I30),"Check times",IF(COUNTIFS($B$5:$B$104,$B30,$H$5:$H$104,$H30,$I$5:$I$104,"&lt;"&amp;$J30,$J$5:$J$104,"&gt;"&amp;$I30,$G$5:$G$104,"&lt;&gt;Canceled")&gt;1,"Conflict","Clear"))))),"Check inputs")</f>
        <v/>
      </c>
      <c r="S30" s="20">
        <f>IFERROR(IF($A30="","",IF($G30="Canceled","Not active",IF(OR($B30="",$K30="",$L30="",$M30=""),"Incomplete",IF(OR($L30&lt;Assumptions!$B$5,$M30&gt;Assumptions!$B$6,$M30&lt;=$L30),"Check times",IF(COUNTIFS($B$5:$B$104,$B30,$K$5:$K$104,$K30,$L$5:$L$104,"&lt;"&amp;$M30,$M$5:$M$104,"&gt;"&amp;$L30,$G$5:$G$104,"&lt;&gt;Canceled")&gt;1,"Conflict","Clear"))))),"Check inputs")</f>
        <v/>
      </c>
      <c r="T30" s="20">
        <f>IFERROR(IF($A30="","",IF($G30="Canceled","Not active",IF(OR($B30="",$N30="",$O30="",$P30=""),"Incomplete",IF(OR($O30&lt;Assumptions!$B$5,$P30&gt;Assumptions!$B$6,$P30&lt;=$O30),"Check times",IF(COUNTIFS($B$5:$B$104,$B30,$N$5:$N$104,$N30,$O$5:$O$104,"&lt;"&amp;$P30,$P$5:$P$104,"&gt;"&amp;$O30,$G$5:$G$104,"&lt;&gt;Canceled")&gt;1,"Conflict","Clear"))))),"Check inputs")</f>
        <v/>
      </c>
      <c r="U30" s="20">
        <f>IFERROR(IF($A30="","",IF($G30="Canceled","Not active",IF(OR($B30="",$E30="",$F30="",$G30="",$H30="",$I30="",$J30="",$K30="",$L30="",$M30="",$N30="",$O30="",$P30=""),"Incomplete",IF(OR(COUNTIF($A$5:$A$104,$A30)&gt;1,$B30&lt;Assumptions!$B$7,$B30&gt;Assumptions!$B$8,$R30&lt;&gt;"Clear",$S30&lt;&gt;"Clear",$T30&lt;&gt;"Clear",$L30&lt;$J30,$O30&lt;$M30),"Review","Clear")))),"Review")</f>
        <v/>
      </c>
      <c r="V30" s="15" t="n"/>
    </row>
    <row r="31" ht="30" customHeight="1">
      <c r="A31" s="13" t="n"/>
      <c r="B31" s="14" t="n"/>
      <c r="C31" s="15" t="n"/>
      <c r="D31" s="15" t="n"/>
      <c r="E31" s="15" t="n"/>
      <c r="F31" s="15" t="n"/>
      <c r="G31" s="13" t="n"/>
      <c r="H31" s="13" t="n"/>
      <c r="I31" s="16" t="n"/>
      <c r="J31" s="16" t="n"/>
      <c r="K31" s="13" t="n"/>
      <c r="L31" s="16" t="n"/>
      <c r="M31" s="16" t="n"/>
      <c r="N31" s="13" t="n"/>
      <c r="O31" s="16" t="n"/>
      <c r="P31" s="16" t="n"/>
      <c r="Q31" s="29">
        <f>IFERROR(IF(OR($A31="",$G31="Canceled",$I31="",$J31="",$L31="",$M31="",$O31="",$P31=""),"",IF(OR($J31&lt;=$I31,$M31&lt;=$L31,$P31&lt;=$O31,$L31&lt;$J31,$O31&lt;$M31,$I31&lt;Assumptions!$B$5,$J31&gt;Assumptions!$B$6,$L31&lt;Assumptions!$B$5,$M31&gt;Assumptions!$B$6,$O31&lt;Assumptions!$B$5,$P31&gt;Assumptions!$B$6),"",(MAX($J31,$M31,$P31)-MIN($I31,$L31,$O31))*24)),"")</f>
        <v/>
      </c>
      <c r="R31" s="18">
        <f>IFERROR(IF($A31="","",IF($G31="Canceled","Not active",IF(OR($B31="",$H31="",$I31="",$J31=""),"Incomplete",IF(OR($I31&lt;Assumptions!$B$5,$J31&gt;Assumptions!$B$6,$J31&lt;=$I31),"Check times",IF(COUNTIFS($B$5:$B$104,$B31,$H$5:$H$104,$H31,$I$5:$I$104,"&lt;"&amp;$J31,$J$5:$J$104,"&gt;"&amp;$I31,$G$5:$G$104,"&lt;&gt;Canceled")&gt;1,"Conflict","Clear"))))),"Check inputs")</f>
        <v/>
      </c>
      <c r="S31" s="18">
        <f>IFERROR(IF($A31="","",IF($G31="Canceled","Not active",IF(OR($B31="",$K31="",$L31="",$M31=""),"Incomplete",IF(OR($L31&lt;Assumptions!$B$5,$M31&gt;Assumptions!$B$6,$M31&lt;=$L31),"Check times",IF(COUNTIFS($B$5:$B$104,$B31,$K$5:$K$104,$K31,$L$5:$L$104,"&lt;"&amp;$M31,$M$5:$M$104,"&gt;"&amp;$L31,$G$5:$G$104,"&lt;&gt;Canceled")&gt;1,"Conflict","Clear"))))),"Check inputs")</f>
        <v/>
      </c>
      <c r="T31" s="18">
        <f>IFERROR(IF($A31="","",IF($G31="Canceled","Not active",IF(OR($B31="",$N31="",$O31="",$P31=""),"Incomplete",IF(OR($O31&lt;Assumptions!$B$5,$P31&gt;Assumptions!$B$6,$P31&lt;=$O31),"Check times",IF(COUNTIFS($B$5:$B$104,$B31,$N$5:$N$104,$N31,$O$5:$O$104,"&lt;"&amp;$P31,$P$5:$P$104,"&gt;"&amp;$O31,$G$5:$G$104,"&lt;&gt;Canceled")&gt;1,"Conflict","Clear"))))),"Check inputs")</f>
        <v/>
      </c>
      <c r="U31" s="18">
        <f>IFERROR(IF($A31="","",IF($G31="Canceled","Not active",IF(OR($B31="",$E31="",$F31="",$G31="",$H31="",$I31="",$J31="",$K31="",$L31="",$M31="",$N31="",$O31="",$P31=""),"Incomplete",IF(OR(COUNTIF($A$5:$A$104,$A31)&gt;1,$B31&lt;Assumptions!$B$7,$B31&gt;Assumptions!$B$8,$R31&lt;&gt;"Clear",$S31&lt;&gt;"Clear",$T31&lt;&gt;"Clear",$L31&lt;$J31,$O31&lt;$M31),"Review","Clear")))),"Review")</f>
        <v/>
      </c>
      <c r="V31" s="15" t="n"/>
    </row>
    <row r="32" ht="30" customHeight="1">
      <c r="A32" s="13" t="n"/>
      <c r="B32" s="14" t="n"/>
      <c r="C32" s="15" t="n"/>
      <c r="D32" s="15" t="n"/>
      <c r="E32" s="15" t="n"/>
      <c r="F32" s="15" t="n"/>
      <c r="G32" s="13" t="n"/>
      <c r="H32" s="13" t="n"/>
      <c r="I32" s="16" t="n"/>
      <c r="J32" s="16" t="n"/>
      <c r="K32" s="13" t="n"/>
      <c r="L32" s="16" t="n"/>
      <c r="M32" s="16" t="n"/>
      <c r="N32" s="13" t="n"/>
      <c r="O32" s="16" t="n"/>
      <c r="P32" s="16" t="n"/>
      <c r="Q32" s="30">
        <f>IFERROR(IF(OR($A32="",$G32="Canceled",$I32="",$J32="",$L32="",$M32="",$O32="",$P32=""),"",IF(OR($J32&lt;=$I32,$M32&lt;=$L32,$P32&lt;=$O32,$L32&lt;$J32,$O32&lt;$M32,$I32&lt;Assumptions!$B$5,$J32&gt;Assumptions!$B$6,$L32&lt;Assumptions!$B$5,$M32&gt;Assumptions!$B$6,$O32&lt;Assumptions!$B$5,$P32&gt;Assumptions!$B$6),"",(MAX($J32,$M32,$P32)-MIN($I32,$L32,$O32))*24)),"")</f>
        <v/>
      </c>
      <c r="R32" s="20">
        <f>IFERROR(IF($A32="","",IF($G32="Canceled","Not active",IF(OR($B32="",$H32="",$I32="",$J32=""),"Incomplete",IF(OR($I32&lt;Assumptions!$B$5,$J32&gt;Assumptions!$B$6,$J32&lt;=$I32),"Check times",IF(COUNTIFS($B$5:$B$104,$B32,$H$5:$H$104,$H32,$I$5:$I$104,"&lt;"&amp;$J32,$J$5:$J$104,"&gt;"&amp;$I32,$G$5:$G$104,"&lt;&gt;Canceled")&gt;1,"Conflict","Clear"))))),"Check inputs")</f>
        <v/>
      </c>
      <c r="S32" s="20">
        <f>IFERROR(IF($A32="","",IF($G32="Canceled","Not active",IF(OR($B32="",$K32="",$L32="",$M32=""),"Incomplete",IF(OR($L32&lt;Assumptions!$B$5,$M32&gt;Assumptions!$B$6,$M32&lt;=$L32),"Check times",IF(COUNTIFS($B$5:$B$104,$B32,$K$5:$K$104,$K32,$L$5:$L$104,"&lt;"&amp;$M32,$M$5:$M$104,"&gt;"&amp;$L32,$G$5:$G$104,"&lt;&gt;Canceled")&gt;1,"Conflict","Clear"))))),"Check inputs")</f>
        <v/>
      </c>
      <c r="T32" s="20">
        <f>IFERROR(IF($A32="","",IF($G32="Canceled","Not active",IF(OR($B32="",$N32="",$O32="",$P32=""),"Incomplete",IF(OR($O32&lt;Assumptions!$B$5,$P32&gt;Assumptions!$B$6,$P32&lt;=$O32),"Check times",IF(COUNTIFS($B$5:$B$104,$B32,$N$5:$N$104,$N32,$O$5:$O$104,"&lt;"&amp;$P32,$P$5:$P$104,"&gt;"&amp;$O32,$G$5:$G$104,"&lt;&gt;Canceled")&gt;1,"Conflict","Clear"))))),"Check inputs")</f>
        <v/>
      </c>
      <c r="U32" s="20">
        <f>IFERROR(IF($A32="","",IF($G32="Canceled","Not active",IF(OR($B32="",$E32="",$F32="",$G32="",$H32="",$I32="",$J32="",$K32="",$L32="",$M32="",$N32="",$O32="",$P32=""),"Incomplete",IF(OR(COUNTIF($A$5:$A$104,$A32)&gt;1,$B32&lt;Assumptions!$B$7,$B32&gt;Assumptions!$B$8,$R32&lt;&gt;"Clear",$S32&lt;&gt;"Clear",$T32&lt;&gt;"Clear",$L32&lt;$J32,$O32&lt;$M32),"Review","Clear")))),"Review")</f>
        <v/>
      </c>
      <c r="V32" s="15" t="n"/>
    </row>
    <row r="33" ht="30" customHeight="1">
      <c r="A33" s="13" t="n"/>
      <c r="B33" s="14" t="n"/>
      <c r="C33" s="15" t="n"/>
      <c r="D33" s="15" t="n"/>
      <c r="E33" s="15" t="n"/>
      <c r="F33" s="15" t="n"/>
      <c r="G33" s="13" t="n"/>
      <c r="H33" s="13" t="n"/>
      <c r="I33" s="16" t="n"/>
      <c r="J33" s="16" t="n"/>
      <c r="K33" s="13" t="n"/>
      <c r="L33" s="16" t="n"/>
      <c r="M33" s="16" t="n"/>
      <c r="N33" s="13" t="n"/>
      <c r="O33" s="16" t="n"/>
      <c r="P33" s="16" t="n"/>
      <c r="Q33" s="29">
        <f>IFERROR(IF(OR($A33="",$G33="Canceled",$I33="",$J33="",$L33="",$M33="",$O33="",$P33=""),"",IF(OR($J33&lt;=$I33,$M33&lt;=$L33,$P33&lt;=$O33,$L33&lt;$J33,$O33&lt;$M33,$I33&lt;Assumptions!$B$5,$J33&gt;Assumptions!$B$6,$L33&lt;Assumptions!$B$5,$M33&gt;Assumptions!$B$6,$O33&lt;Assumptions!$B$5,$P33&gt;Assumptions!$B$6),"",(MAX($J33,$M33,$P33)-MIN($I33,$L33,$O33))*24)),"")</f>
        <v/>
      </c>
      <c r="R33" s="18">
        <f>IFERROR(IF($A33="","",IF($G33="Canceled","Not active",IF(OR($B33="",$H33="",$I33="",$J33=""),"Incomplete",IF(OR($I33&lt;Assumptions!$B$5,$J33&gt;Assumptions!$B$6,$J33&lt;=$I33),"Check times",IF(COUNTIFS($B$5:$B$104,$B33,$H$5:$H$104,$H33,$I$5:$I$104,"&lt;"&amp;$J33,$J$5:$J$104,"&gt;"&amp;$I33,$G$5:$G$104,"&lt;&gt;Canceled")&gt;1,"Conflict","Clear"))))),"Check inputs")</f>
        <v/>
      </c>
      <c r="S33" s="18">
        <f>IFERROR(IF($A33="","",IF($G33="Canceled","Not active",IF(OR($B33="",$K33="",$L33="",$M33=""),"Incomplete",IF(OR($L33&lt;Assumptions!$B$5,$M33&gt;Assumptions!$B$6,$M33&lt;=$L33),"Check times",IF(COUNTIFS($B$5:$B$104,$B33,$K$5:$K$104,$K33,$L$5:$L$104,"&lt;"&amp;$M33,$M$5:$M$104,"&gt;"&amp;$L33,$G$5:$G$104,"&lt;&gt;Canceled")&gt;1,"Conflict","Clear"))))),"Check inputs")</f>
        <v/>
      </c>
      <c r="T33" s="18">
        <f>IFERROR(IF($A33="","",IF($G33="Canceled","Not active",IF(OR($B33="",$N33="",$O33="",$P33=""),"Incomplete",IF(OR($O33&lt;Assumptions!$B$5,$P33&gt;Assumptions!$B$6,$P33&lt;=$O33),"Check times",IF(COUNTIFS($B$5:$B$104,$B33,$N$5:$N$104,$N33,$O$5:$O$104,"&lt;"&amp;$P33,$P$5:$P$104,"&gt;"&amp;$O33,$G$5:$G$104,"&lt;&gt;Canceled")&gt;1,"Conflict","Clear"))))),"Check inputs")</f>
        <v/>
      </c>
      <c r="U33" s="18">
        <f>IFERROR(IF($A33="","",IF($G33="Canceled","Not active",IF(OR($B33="",$E33="",$F33="",$G33="",$H33="",$I33="",$J33="",$K33="",$L33="",$M33="",$N33="",$O33="",$P33=""),"Incomplete",IF(OR(COUNTIF($A$5:$A$104,$A33)&gt;1,$B33&lt;Assumptions!$B$7,$B33&gt;Assumptions!$B$8,$R33&lt;&gt;"Clear",$S33&lt;&gt;"Clear",$T33&lt;&gt;"Clear",$L33&lt;$J33,$O33&lt;$M33),"Review","Clear")))),"Review")</f>
        <v/>
      </c>
      <c r="V33" s="15" t="n"/>
    </row>
    <row r="34" ht="30" customHeight="1">
      <c r="A34" s="13" t="n"/>
      <c r="B34" s="14" t="n"/>
      <c r="C34" s="15" t="n"/>
      <c r="D34" s="15" t="n"/>
      <c r="E34" s="15" t="n"/>
      <c r="F34" s="15" t="n"/>
      <c r="G34" s="13" t="n"/>
      <c r="H34" s="13" t="n"/>
      <c r="I34" s="16" t="n"/>
      <c r="J34" s="16" t="n"/>
      <c r="K34" s="13" t="n"/>
      <c r="L34" s="16" t="n"/>
      <c r="M34" s="16" t="n"/>
      <c r="N34" s="13" t="n"/>
      <c r="O34" s="16" t="n"/>
      <c r="P34" s="16" t="n"/>
      <c r="Q34" s="30">
        <f>IFERROR(IF(OR($A34="",$G34="Canceled",$I34="",$J34="",$L34="",$M34="",$O34="",$P34=""),"",IF(OR($J34&lt;=$I34,$M34&lt;=$L34,$P34&lt;=$O34,$L34&lt;$J34,$O34&lt;$M34,$I34&lt;Assumptions!$B$5,$J34&gt;Assumptions!$B$6,$L34&lt;Assumptions!$B$5,$M34&gt;Assumptions!$B$6,$O34&lt;Assumptions!$B$5,$P34&gt;Assumptions!$B$6),"",(MAX($J34,$M34,$P34)-MIN($I34,$L34,$O34))*24)),"")</f>
        <v/>
      </c>
      <c r="R34" s="20">
        <f>IFERROR(IF($A34="","",IF($G34="Canceled","Not active",IF(OR($B34="",$H34="",$I34="",$J34=""),"Incomplete",IF(OR($I34&lt;Assumptions!$B$5,$J34&gt;Assumptions!$B$6,$J34&lt;=$I34),"Check times",IF(COUNTIFS($B$5:$B$104,$B34,$H$5:$H$104,$H34,$I$5:$I$104,"&lt;"&amp;$J34,$J$5:$J$104,"&gt;"&amp;$I34,$G$5:$G$104,"&lt;&gt;Canceled")&gt;1,"Conflict","Clear"))))),"Check inputs")</f>
        <v/>
      </c>
      <c r="S34" s="20">
        <f>IFERROR(IF($A34="","",IF($G34="Canceled","Not active",IF(OR($B34="",$K34="",$L34="",$M34=""),"Incomplete",IF(OR($L34&lt;Assumptions!$B$5,$M34&gt;Assumptions!$B$6,$M34&lt;=$L34),"Check times",IF(COUNTIFS($B$5:$B$104,$B34,$K$5:$K$104,$K34,$L$5:$L$104,"&lt;"&amp;$M34,$M$5:$M$104,"&gt;"&amp;$L34,$G$5:$G$104,"&lt;&gt;Canceled")&gt;1,"Conflict","Clear"))))),"Check inputs")</f>
        <v/>
      </c>
      <c r="T34" s="20">
        <f>IFERROR(IF($A34="","",IF($G34="Canceled","Not active",IF(OR($B34="",$N34="",$O34="",$P34=""),"Incomplete",IF(OR($O34&lt;Assumptions!$B$5,$P34&gt;Assumptions!$B$6,$P34&lt;=$O34),"Check times",IF(COUNTIFS($B$5:$B$104,$B34,$N$5:$N$104,$N34,$O$5:$O$104,"&lt;"&amp;$P34,$P$5:$P$104,"&gt;"&amp;$O34,$G$5:$G$104,"&lt;&gt;Canceled")&gt;1,"Conflict","Clear"))))),"Check inputs")</f>
        <v/>
      </c>
      <c r="U34" s="20">
        <f>IFERROR(IF($A34="","",IF($G34="Canceled","Not active",IF(OR($B34="",$E34="",$F34="",$G34="",$H34="",$I34="",$J34="",$K34="",$L34="",$M34="",$N34="",$O34="",$P34=""),"Incomplete",IF(OR(COUNTIF($A$5:$A$104,$A34)&gt;1,$B34&lt;Assumptions!$B$7,$B34&gt;Assumptions!$B$8,$R34&lt;&gt;"Clear",$S34&lt;&gt;"Clear",$T34&lt;&gt;"Clear",$L34&lt;$J34,$O34&lt;$M34),"Review","Clear")))),"Review")</f>
        <v/>
      </c>
      <c r="V34" s="15" t="n"/>
    </row>
    <row r="35" ht="30" customHeight="1">
      <c r="A35" s="13" t="n"/>
      <c r="B35" s="14" t="n"/>
      <c r="C35" s="15" t="n"/>
      <c r="D35" s="15" t="n"/>
      <c r="E35" s="15" t="n"/>
      <c r="F35" s="15" t="n"/>
      <c r="G35" s="13" t="n"/>
      <c r="H35" s="13" t="n"/>
      <c r="I35" s="16" t="n"/>
      <c r="J35" s="16" t="n"/>
      <c r="K35" s="13" t="n"/>
      <c r="L35" s="16" t="n"/>
      <c r="M35" s="16" t="n"/>
      <c r="N35" s="13" t="n"/>
      <c r="O35" s="16" t="n"/>
      <c r="P35" s="16" t="n"/>
      <c r="Q35" s="29">
        <f>IFERROR(IF(OR($A35="",$G35="Canceled",$I35="",$J35="",$L35="",$M35="",$O35="",$P35=""),"",IF(OR($J35&lt;=$I35,$M35&lt;=$L35,$P35&lt;=$O35,$L35&lt;$J35,$O35&lt;$M35,$I35&lt;Assumptions!$B$5,$J35&gt;Assumptions!$B$6,$L35&lt;Assumptions!$B$5,$M35&gt;Assumptions!$B$6,$O35&lt;Assumptions!$B$5,$P35&gt;Assumptions!$B$6),"",(MAX($J35,$M35,$P35)-MIN($I35,$L35,$O35))*24)),"")</f>
        <v/>
      </c>
      <c r="R35" s="18">
        <f>IFERROR(IF($A35="","",IF($G35="Canceled","Not active",IF(OR($B35="",$H35="",$I35="",$J35=""),"Incomplete",IF(OR($I35&lt;Assumptions!$B$5,$J35&gt;Assumptions!$B$6,$J35&lt;=$I35),"Check times",IF(COUNTIFS($B$5:$B$104,$B35,$H$5:$H$104,$H35,$I$5:$I$104,"&lt;"&amp;$J35,$J$5:$J$104,"&gt;"&amp;$I35,$G$5:$G$104,"&lt;&gt;Canceled")&gt;1,"Conflict","Clear"))))),"Check inputs")</f>
        <v/>
      </c>
      <c r="S35" s="18">
        <f>IFERROR(IF($A35="","",IF($G35="Canceled","Not active",IF(OR($B35="",$K35="",$L35="",$M35=""),"Incomplete",IF(OR($L35&lt;Assumptions!$B$5,$M35&gt;Assumptions!$B$6,$M35&lt;=$L35),"Check times",IF(COUNTIFS($B$5:$B$104,$B35,$K$5:$K$104,$K35,$L$5:$L$104,"&lt;"&amp;$M35,$M$5:$M$104,"&gt;"&amp;$L35,$G$5:$G$104,"&lt;&gt;Canceled")&gt;1,"Conflict","Clear"))))),"Check inputs")</f>
        <v/>
      </c>
      <c r="T35" s="18">
        <f>IFERROR(IF($A35="","",IF($G35="Canceled","Not active",IF(OR($B35="",$N35="",$O35="",$P35=""),"Incomplete",IF(OR($O35&lt;Assumptions!$B$5,$P35&gt;Assumptions!$B$6,$P35&lt;=$O35),"Check times",IF(COUNTIFS($B$5:$B$104,$B35,$N$5:$N$104,$N35,$O$5:$O$104,"&lt;"&amp;$P35,$P$5:$P$104,"&gt;"&amp;$O35,$G$5:$G$104,"&lt;&gt;Canceled")&gt;1,"Conflict","Clear"))))),"Check inputs")</f>
        <v/>
      </c>
      <c r="U35" s="18">
        <f>IFERROR(IF($A35="","",IF($G35="Canceled","Not active",IF(OR($B35="",$E35="",$F35="",$G35="",$H35="",$I35="",$J35="",$K35="",$L35="",$M35="",$N35="",$O35="",$P35=""),"Incomplete",IF(OR(COUNTIF($A$5:$A$104,$A35)&gt;1,$B35&lt;Assumptions!$B$7,$B35&gt;Assumptions!$B$8,$R35&lt;&gt;"Clear",$S35&lt;&gt;"Clear",$T35&lt;&gt;"Clear",$L35&lt;$J35,$O35&lt;$M35),"Review","Clear")))),"Review")</f>
        <v/>
      </c>
      <c r="V35" s="15" t="n"/>
    </row>
    <row r="36" ht="30" customHeight="1">
      <c r="A36" s="13" t="n"/>
      <c r="B36" s="14" t="n"/>
      <c r="C36" s="15" t="n"/>
      <c r="D36" s="15" t="n"/>
      <c r="E36" s="15" t="n"/>
      <c r="F36" s="15" t="n"/>
      <c r="G36" s="13" t="n"/>
      <c r="H36" s="13" t="n"/>
      <c r="I36" s="16" t="n"/>
      <c r="J36" s="16" t="n"/>
      <c r="K36" s="13" t="n"/>
      <c r="L36" s="16" t="n"/>
      <c r="M36" s="16" t="n"/>
      <c r="N36" s="13" t="n"/>
      <c r="O36" s="16" t="n"/>
      <c r="P36" s="16" t="n"/>
      <c r="Q36" s="30">
        <f>IFERROR(IF(OR($A36="",$G36="Canceled",$I36="",$J36="",$L36="",$M36="",$O36="",$P36=""),"",IF(OR($J36&lt;=$I36,$M36&lt;=$L36,$P36&lt;=$O36,$L36&lt;$J36,$O36&lt;$M36,$I36&lt;Assumptions!$B$5,$J36&gt;Assumptions!$B$6,$L36&lt;Assumptions!$B$5,$M36&gt;Assumptions!$B$6,$O36&lt;Assumptions!$B$5,$P36&gt;Assumptions!$B$6),"",(MAX($J36,$M36,$P36)-MIN($I36,$L36,$O36))*24)),"")</f>
        <v/>
      </c>
      <c r="R36" s="20">
        <f>IFERROR(IF($A36="","",IF($G36="Canceled","Not active",IF(OR($B36="",$H36="",$I36="",$J36=""),"Incomplete",IF(OR($I36&lt;Assumptions!$B$5,$J36&gt;Assumptions!$B$6,$J36&lt;=$I36),"Check times",IF(COUNTIFS($B$5:$B$104,$B36,$H$5:$H$104,$H36,$I$5:$I$104,"&lt;"&amp;$J36,$J$5:$J$104,"&gt;"&amp;$I36,$G$5:$G$104,"&lt;&gt;Canceled")&gt;1,"Conflict","Clear"))))),"Check inputs")</f>
        <v/>
      </c>
      <c r="S36" s="20">
        <f>IFERROR(IF($A36="","",IF($G36="Canceled","Not active",IF(OR($B36="",$K36="",$L36="",$M36=""),"Incomplete",IF(OR($L36&lt;Assumptions!$B$5,$M36&gt;Assumptions!$B$6,$M36&lt;=$L36),"Check times",IF(COUNTIFS($B$5:$B$104,$B36,$K$5:$K$104,$K36,$L$5:$L$104,"&lt;"&amp;$M36,$M$5:$M$104,"&gt;"&amp;$L36,$G$5:$G$104,"&lt;&gt;Canceled")&gt;1,"Conflict","Clear"))))),"Check inputs")</f>
        <v/>
      </c>
      <c r="T36" s="20">
        <f>IFERROR(IF($A36="","",IF($G36="Canceled","Not active",IF(OR($B36="",$N36="",$O36="",$P36=""),"Incomplete",IF(OR($O36&lt;Assumptions!$B$5,$P36&gt;Assumptions!$B$6,$P36&lt;=$O36),"Check times",IF(COUNTIFS($B$5:$B$104,$B36,$N$5:$N$104,$N36,$O$5:$O$104,"&lt;"&amp;$P36,$P$5:$P$104,"&gt;"&amp;$O36,$G$5:$G$104,"&lt;&gt;Canceled")&gt;1,"Conflict","Clear"))))),"Check inputs")</f>
        <v/>
      </c>
      <c r="U36" s="20">
        <f>IFERROR(IF($A36="","",IF($G36="Canceled","Not active",IF(OR($B36="",$E36="",$F36="",$G36="",$H36="",$I36="",$J36="",$K36="",$L36="",$M36="",$N36="",$O36="",$P36=""),"Incomplete",IF(OR(COUNTIF($A$5:$A$104,$A36)&gt;1,$B36&lt;Assumptions!$B$7,$B36&gt;Assumptions!$B$8,$R36&lt;&gt;"Clear",$S36&lt;&gt;"Clear",$T36&lt;&gt;"Clear",$L36&lt;$J36,$O36&lt;$M36),"Review","Clear")))),"Review")</f>
        <v/>
      </c>
      <c r="V36" s="15" t="n"/>
    </row>
    <row r="37" ht="30" customHeight="1">
      <c r="A37" s="13" t="n"/>
      <c r="B37" s="14" t="n"/>
      <c r="C37" s="15" t="n"/>
      <c r="D37" s="15" t="n"/>
      <c r="E37" s="15" t="n"/>
      <c r="F37" s="15" t="n"/>
      <c r="G37" s="13" t="n"/>
      <c r="H37" s="13" t="n"/>
      <c r="I37" s="16" t="n"/>
      <c r="J37" s="16" t="n"/>
      <c r="K37" s="13" t="n"/>
      <c r="L37" s="16" t="n"/>
      <c r="M37" s="16" t="n"/>
      <c r="N37" s="13" t="n"/>
      <c r="O37" s="16" t="n"/>
      <c r="P37" s="16" t="n"/>
      <c r="Q37" s="29">
        <f>IFERROR(IF(OR($A37="",$G37="Canceled",$I37="",$J37="",$L37="",$M37="",$O37="",$P37=""),"",IF(OR($J37&lt;=$I37,$M37&lt;=$L37,$P37&lt;=$O37,$L37&lt;$J37,$O37&lt;$M37,$I37&lt;Assumptions!$B$5,$J37&gt;Assumptions!$B$6,$L37&lt;Assumptions!$B$5,$M37&gt;Assumptions!$B$6,$O37&lt;Assumptions!$B$5,$P37&gt;Assumptions!$B$6),"",(MAX($J37,$M37,$P37)-MIN($I37,$L37,$O37))*24)),"")</f>
        <v/>
      </c>
      <c r="R37" s="18">
        <f>IFERROR(IF($A37="","",IF($G37="Canceled","Not active",IF(OR($B37="",$H37="",$I37="",$J37=""),"Incomplete",IF(OR($I37&lt;Assumptions!$B$5,$J37&gt;Assumptions!$B$6,$J37&lt;=$I37),"Check times",IF(COUNTIFS($B$5:$B$104,$B37,$H$5:$H$104,$H37,$I$5:$I$104,"&lt;"&amp;$J37,$J$5:$J$104,"&gt;"&amp;$I37,$G$5:$G$104,"&lt;&gt;Canceled")&gt;1,"Conflict","Clear"))))),"Check inputs")</f>
        <v/>
      </c>
      <c r="S37" s="18">
        <f>IFERROR(IF($A37="","",IF($G37="Canceled","Not active",IF(OR($B37="",$K37="",$L37="",$M37=""),"Incomplete",IF(OR($L37&lt;Assumptions!$B$5,$M37&gt;Assumptions!$B$6,$M37&lt;=$L37),"Check times",IF(COUNTIFS($B$5:$B$104,$B37,$K$5:$K$104,$K37,$L$5:$L$104,"&lt;"&amp;$M37,$M$5:$M$104,"&gt;"&amp;$L37,$G$5:$G$104,"&lt;&gt;Canceled")&gt;1,"Conflict","Clear"))))),"Check inputs")</f>
        <v/>
      </c>
      <c r="T37" s="18">
        <f>IFERROR(IF($A37="","",IF($G37="Canceled","Not active",IF(OR($B37="",$N37="",$O37="",$P37=""),"Incomplete",IF(OR($O37&lt;Assumptions!$B$5,$P37&gt;Assumptions!$B$6,$P37&lt;=$O37),"Check times",IF(COUNTIFS($B$5:$B$104,$B37,$N$5:$N$104,$N37,$O$5:$O$104,"&lt;"&amp;$P37,$P$5:$P$104,"&gt;"&amp;$O37,$G$5:$G$104,"&lt;&gt;Canceled")&gt;1,"Conflict","Clear"))))),"Check inputs")</f>
        <v/>
      </c>
      <c r="U37" s="18">
        <f>IFERROR(IF($A37="","",IF($G37="Canceled","Not active",IF(OR($B37="",$E37="",$F37="",$G37="",$H37="",$I37="",$J37="",$K37="",$L37="",$M37="",$N37="",$O37="",$P37=""),"Incomplete",IF(OR(COUNTIF($A$5:$A$104,$A37)&gt;1,$B37&lt;Assumptions!$B$7,$B37&gt;Assumptions!$B$8,$R37&lt;&gt;"Clear",$S37&lt;&gt;"Clear",$T37&lt;&gt;"Clear",$L37&lt;$J37,$O37&lt;$M37),"Review","Clear")))),"Review")</f>
        <v/>
      </c>
      <c r="V37" s="15" t="n"/>
    </row>
    <row r="38" ht="30" customHeight="1">
      <c r="A38" s="13" t="n"/>
      <c r="B38" s="14" t="n"/>
      <c r="C38" s="15" t="n"/>
      <c r="D38" s="15" t="n"/>
      <c r="E38" s="15" t="n"/>
      <c r="F38" s="15" t="n"/>
      <c r="G38" s="13" t="n"/>
      <c r="H38" s="13" t="n"/>
      <c r="I38" s="16" t="n"/>
      <c r="J38" s="16" t="n"/>
      <c r="K38" s="13" t="n"/>
      <c r="L38" s="16" t="n"/>
      <c r="M38" s="16" t="n"/>
      <c r="N38" s="13" t="n"/>
      <c r="O38" s="16" t="n"/>
      <c r="P38" s="16" t="n"/>
      <c r="Q38" s="30">
        <f>IFERROR(IF(OR($A38="",$G38="Canceled",$I38="",$J38="",$L38="",$M38="",$O38="",$P38=""),"",IF(OR($J38&lt;=$I38,$M38&lt;=$L38,$P38&lt;=$O38,$L38&lt;$J38,$O38&lt;$M38,$I38&lt;Assumptions!$B$5,$J38&gt;Assumptions!$B$6,$L38&lt;Assumptions!$B$5,$M38&gt;Assumptions!$B$6,$O38&lt;Assumptions!$B$5,$P38&gt;Assumptions!$B$6),"",(MAX($J38,$M38,$P38)-MIN($I38,$L38,$O38))*24)),"")</f>
        <v/>
      </c>
      <c r="R38" s="20">
        <f>IFERROR(IF($A38="","",IF($G38="Canceled","Not active",IF(OR($B38="",$H38="",$I38="",$J38=""),"Incomplete",IF(OR($I38&lt;Assumptions!$B$5,$J38&gt;Assumptions!$B$6,$J38&lt;=$I38),"Check times",IF(COUNTIFS($B$5:$B$104,$B38,$H$5:$H$104,$H38,$I$5:$I$104,"&lt;"&amp;$J38,$J$5:$J$104,"&gt;"&amp;$I38,$G$5:$G$104,"&lt;&gt;Canceled")&gt;1,"Conflict","Clear"))))),"Check inputs")</f>
        <v/>
      </c>
      <c r="S38" s="20">
        <f>IFERROR(IF($A38="","",IF($G38="Canceled","Not active",IF(OR($B38="",$K38="",$L38="",$M38=""),"Incomplete",IF(OR($L38&lt;Assumptions!$B$5,$M38&gt;Assumptions!$B$6,$M38&lt;=$L38),"Check times",IF(COUNTIFS($B$5:$B$104,$B38,$K$5:$K$104,$K38,$L$5:$L$104,"&lt;"&amp;$M38,$M$5:$M$104,"&gt;"&amp;$L38,$G$5:$G$104,"&lt;&gt;Canceled")&gt;1,"Conflict","Clear"))))),"Check inputs")</f>
        <v/>
      </c>
      <c r="T38" s="20">
        <f>IFERROR(IF($A38="","",IF($G38="Canceled","Not active",IF(OR($B38="",$N38="",$O38="",$P38=""),"Incomplete",IF(OR($O38&lt;Assumptions!$B$5,$P38&gt;Assumptions!$B$6,$P38&lt;=$O38),"Check times",IF(COUNTIFS($B$5:$B$104,$B38,$N$5:$N$104,$N38,$O$5:$O$104,"&lt;"&amp;$P38,$P$5:$P$104,"&gt;"&amp;$O38,$G$5:$G$104,"&lt;&gt;Canceled")&gt;1,"Conflict","Clear"))))),"Check inputs")</f>
        <v/>
      </c>
      <c r="U38" s="20">
        <f>IFERROR(IF($A38="","",IF($G38="Canceled","Not active",IF(OR($B38="",$E38="",$F38="",$G38="",$H38="",$I38="",$J38="",$K38="",$L38="",$M38="",$N38="",$O38="",$P38=""),"Incomplete",IF(OR(COUNTIF($A$5:$A$104,$A38)&gt;1,$B38&lt;Assumptions!$B$7,$B38&gt;Assumptions!$B$8,$R38&lt;&gt;"Clear",$S38&lt;&gt;"Clear",$T38&lt;&gt;"Clear",$L38&lt;$J38,$O38&lt;$M38),"Review","Clear")))),"Review")</f>
        <v/>
      </c>
      <c r="V38" s="15" t="n"/>
    </row>
    <row r="39" ht="30" customHeight="1">
      <c r="A39" s="13" t="n"/>
      <c r="B39" s="14" t="n"/>
      <c r="C39" s="15" t="n"/>
      <c r="D39" s="15" t="n"/>
      <c r="E39" s="15" t="n"/>
      <c r="F39" s="15" t="n"/>
      <c r="G39" s="13" t="n"/>
      <c r="H39" s="13" t="n"/>
      <c r="I39" s="16" t="n"/>
      <c r="J39" s="16" t="n"/>
      <c r="K39" s="13" t="n"/>
      <c r="L39" s="16" t="n"/>
      <c r="M39" s="16" t="n"/>
      <c r="N39" s="13" t="n"/>
      <c r="O39" s="16" t="n"/>
      <c r="P39" s="16" t="n"/>
      <c r="Q39" s="29">
        <f>IFERROR(IF(OR($A39="",$G39="Canceled",$I39="",$J39="",$L39="",$M39="",$O39="",$P39=""),"",IF(OR($J39&lt;=$I39,$M39&lt;=$L39,$P39&lt;=$O39,$L39&lt;$J39,$O39&lt;$M39,$I39&lt;Assumptions!$B$5,$J39&gt;Assumptions!$B$6,$L39&lt;Assumptions!$B$5,$M39&gt;Assumptions!$B$6,$O39&lt;Assumptions!$B$5,$P39&gt;Assumptions!$B$6),"",(MAX($J39,$M39,$P39)-MIN($I39,$L39,$O39))*24)),"")</f>
        <v/>
      </c>
      <c r="R39" s="18">
        <f>IFERROR(IF($A39="","",IF($G39="Canceled","Not active",IF(OR($B39="",$H39="",$I39="",$J39=""),"Incomplete",IF(OR($I39&lt;Assumptions!$B$5,$J39&gt;Assumptions!$B$6,$J39&lt;=$I39),"Check times",IF(COUNTIFS($B$5:$B$104,$B39,$H$5:$H$104,$H39,$I$5:$I$104,"&lt;"&amp;$J39,$J$5:$J$104,"&gt;"&amp;$I39,$G$5:$G$104,"&lt;&gt;Canceled")&gt;1,"Conflict","Clear"))))),"Check inputs")</f>
        <v/>
      </c>
      <c r="S39" s="18">
        <f>IFERROR(IF($A39="","",IF($G39="Canceled","Not active",IF(OR($B39="",$K39="",$L39="",$M39=""),"Incomplete",IF(OR($L39&lt;Assumptions!$B$5,$M39&gt;Assumptions!$B$6,$M39&lt;=$L39),"Check times",IF(COUNTIFS($B$5:$B$104,$B39,$K$5:$K$104,$K39,$L$5:$L$104,"&lt;"&amp;$M39,$M$5:$M$104,"&gt;"&amp;$L39,$G$5:$G$104,"&lt;&gt;Canceled")&gt;1,"Conflict","Clear"))))),"Check inputs")</f>
        <v/>
      </c>
      <c r="T39" s="18">
        <f>IFERROR(IF($A39="","",IF($G39="Canceled","Not active",IF(OR($B39="",$N39="",$O39="",$P39=""),"Incomplete",IF(OR($O39&lt;Assumptions!$B$5,$P39&gt;Assumptions!$B$6,$P39&lt;=$O39),"Check times",IF(COUNTIFS($B$5:$B$104,$B39,$N$5:$N$104,$N39,$O$5:$O$104,"&lt;"&amp;$P39,$P$5:$P$104,"&gt;"&amp;$O39,$G$5:$G$104,"&lt;&gt;Canceled")&gt;1,"Conflict","Clear"))))),"Check inputs")</f>
        <v/>
      </c>
      <c r="U39" s="18">
        <f>IFERROR(IF($A39="","",IF($G39="Canceled","Not active",IF(OR($B39="",$E39="",$F39="",$G39="",$H39="",$I39="",$J39="",$K39="",$L39="",$M39="",$N39="",$O39="",$P39=""),"Incomplete",IF(OR(COUNTIF($A$5:$A$104,$A39)&gt;1,$B39&lt;Assumptions!$B$7,$B39&gt;Assumptions!$B$8,$R39&lt;&gt;"Clear",$S39&lt;&gt;"Clear",$T39&lt;&gt;"Clear",$L39&lt;$J39,$O39&lt;$M39),"Review","Clear")))),"Review")</f>
        <v/>
      </c>
      <c r="V39" s="15" t="n"/>
    </row>
    <row r="40" ht="30" customHeight="1">
      <c r="A40" s="13" t="n"/>
      <c r="B40" s="14" t="n"/>
      <c r="C40" s="15" t="n"/>
      <c r="D40" s="15" t="n"/>
      <c r="E40" s="15" t="n"/>
      <c r="F40" s="15" t="n"/>
      <c r="G40" s="13" t="n"/>
      <c r="H40" s="13" t="n"/>
      <c r="I40" s="16" t="n"/>
      <c r="J40" s="16" t="n"/>
      <c r="K40" s="13" t="n"/>
      <c r="L40" s="16" t="n"/>
      <c r="M40" s="16" t="n"/>
      <c r="N40" s="13" t="n"/>
      <c r="O40" s="16" t="n"/>
      <c r="P40" s="16" t="n"/>
      <c r="Q40" s="30">
        <f>IFERROR(IF(OR($A40="",$G40="Canceled",$I40="",$J40="",$L40="",$M40="",$O40="",$P40=""),"",IF(OR($J40&lt;=$I40,$M40&lt;=$L40,$P40&lt;=$O40,$L40&lt;$J40,$O40&lt;$M40,$I40&lt;Assumptions!$B$5,$J40&gt;Assumptions!$B$6,$L40&lt;Assumptions!$B$5,$M40&gt;Assumptions!$B$6,$O40&lt;Assumptions!$B$5,$P40&gt;Assumptions!$B$6),"",(MAX($J40,$M40,$P40)-MIN($I40,$L40,$O40))*24)),"")</f>
        <v/>
      </c>
      <c r="R40" s="20">
        <f>IFERROR(IF($A40="","",IF($G40="Canceled","Not active",IF(OR($B40="",$H40="",$I40="",$J40=""),"Incomplete",IF(OR($I40&lt;Assumptions!$B$5,$J40&gt;Assumptions!$B$6,$J40&lt;=$I40),"Check times",IF(COUNTIFS($B$5:$B$104,$B40,$H$5:$H$104,$H40,$I$5:$I$104,"&lt;"&amp;$J40,$J$5:$J$104,"&gt;"&amp;$I40,$G$5:$G$104,"&lt;&gt;Canceled")&gt;1,"Conflict","Clear"))))),"Check inputs")</f>
        <v/>
      </c>
      <c r="S40" s="20">
        <f>IFERROR(IF($A40="","",IF($G40="Canceled","Not active",IF(OR($B40="",$K40="",$L40="",$M40=""),"Incomplete",IF(OR($L40&lt;Assumptions!$B$5,$M40&gt;Assumptions!$B$6,$M40&lt;=$L40),"Check times",IF(COUNTIFS($B$5:$B$104,$B40,$K$5:$K$104,$K40,$L$5:$L$104,"&lt;"&amp;$M40,$M$5:$M$104,"&gt;"&amp;$L40,$G$5:$G$104,"&lt;&gt;Canceled")&gt;1,"Conflict","Clear"))))),"Check inputs")</f>
        <v/>
      </c>
      <c r="T40" s="20">
        <f>IFERROR(IF($A40="","",IF($G40="Canceled","Not active",IF(OR($B40="",$N40="",$O40="",$P40=""),"Incomplete",IF(OR($O40&lt;Assumptions!$B$5,$P40&gt;Assumptions!$B$6,$P40&lt;=$O40),"Check times",IF(COUNTIFS($B$5:$B$104,$B40,$N$5:$N$104,$N40,$O$5:$O$104,"&lt;"&amp;$P40,$P$5:$P$104,"&gt;"&amp;$O40,$G$5:$G$104,"&lt;&gt;Canceled")&gt;1,"Conflict","Clear"))))),"Check inputs")</f>
        <v/>
      </c>
      <c r="U40" s="20">
        <f>IFERROR(IF($A40="","",IF($G40="Canceled","Not active",IF(OR($B40="",$E40="",$F40="",$G40="",$H40="",$I40="",$J40="",$K40="",$L40="",$M40="",$N40="",$O40="",$P40=""),"Incomplete",IF(OR(COUNTIF($A$5:$A$104,$A40)&gt;1,$B40&lt;Assumptions!$B$7,$B40&gt;Assumptions!$B$8,$R40&lt;&gt;"Clear",$S40&lt;&gt;"Clear",$T40&lt;&gt;"Clear",$L40&lt;$J40,$O40&lt;$M40),"Review","Clear")))),"Review")</f>
        <v/>
      </c>
      <c r="V40" s="15" t="n"/>
    </row>
    <row r="41" ht="30" customHeight="1">
      <c r="A41" s="13" t="n"/>
      <c r="B41" s="14" t="n"/>
      <c r="C41" s="15" t="n"/>
      <c r="D41" s="15" t="n"/>
      <c r="E41" s="15" t="n"/>
      <c r="F41" s="15" t="n"/>
      <c r="G41" s="13" t="n"/>
      <c r="H41" s="13" t="n"/>
      <c r="I41" s="16" t="n"/>
      <c r="J41" s="16" t="n"/>
      <c r="K41" s="13" t="n"/>
      <c r="L41" s="16" t="n"/>
      <c r="M41" s="16" t="n"/>
      <c r="N41" s="13" t="n"/>
      <c r="O41" s="16" t="n"/>
      <c r="P41" s="16" t="n"/>
      <c r="Q41" s="29">
        <f>IFERROR(IF(OR($A41="",$G41="Canceled",$I41="",$J41="",$L41="",$M41="",$O41="",$P41=""),"",IF(OR($J41&lt;=$I41,$M41&lt;=$L41,$P41&lt;=$O41,$L41&lt;$J41,$O41&lt;$M41,$I41&lt;Assumptions!$B$5,$J41&gt;Assumptions!$B$6,$L41&lt;Assumptions!$B$5,$M41&gt;Assumptions!$B$6,$O41&lt;Assumptions!$B$5,$P41&gt;Assumptions!$B$6),"",(MAX($J41,$M41,$P41)-MIN($I41,$L41,$O41))*24)),"")</f>
        <v/>
      </c>
      <c r="R41" s="18">
        <f>IFERROR(IF($A41="","",IF($G41="Canceled","Not active",IF(OR($B41="",$H41="",$I41="",$J41=""),"Incomplete",IF(OR($I41&lt;Assumptions!$B$5,$J41&gt;Assumptions!$B$6,$J41&lt;=$I41),"Check times",IF(COUNTIFS($B$5:$B$104,$B41,$H$5:$H$104,$H41,$I$5:$I$104,"&lt;"&amp;$J41,$J$5:$J$104,"&gt;"&amp;$I41,$G$5:$G$104,"&lt;&gt;Canceled")&gt;1,"Conflict","Clear"))))),"Check inputs")</f>
        <v/>
      </c>
      <c r="S41" s="18">
        <f>IFERROR(IF($A41="","",IF($G41="Canceled","Not active",IF(OR($B41="",$K41="",$L41="",$M41=""),"Incomplete",IF(OR($L41&lt;Assumptions!$B$5,$M41&gt;Assumptions!$B$6,$M41&lt;=$L41),"Check times",IF(COUNTIFS($B$5:$B$104,$B41,$K$5:$K$104,$K41,$L$5:$L$104,"&lt;"&amp;$M41,$M$5:$M$104,"&gt;"&amp;$L41,$G$5:$G$104,"&lt;&gt;Canceled")&gt;1,"Conflict","Clear"))))),"Check inputs")</f>
        <v/>
      </c>
      <c r="T41" s="18">
        <f>IFERROR(IF($A41="","",IF($G41="Canceled","Not active",IF(OR($B41="",$N41="",$O41="",$P41=""),"Incomplete",IF(OR($O41&lt;Assumptions!$B$5,$P41&gt;Assumptions!$B$6,$P41&lt;=$O41),"Check times",IF(COUNTIFS($B$5:$B$104,$B41,$N$5:$N$104,$N41,$O$5:$O$104,"&lt;"&amp;$P41,$P$5:$P$104,"&gt;"&amp;$O41,$G$5:$G$104,"&lt;&gt;Canceled")&gt;1,"Conflict","Clear"))))),"Check inputs")</f>
        <v/>
      </c>
      <c r="U41" s="18">
        <f>IFERROR(IF($A41="","",IF($G41="Canceled","Not active",IF(OR($B41="",$E41="",$F41="",$G41="",$H41="",$I41="",$J41="",$K41="",$L41="",$M41="",$N41="",$O41="",$P41=""),"Incomplete",IF(OR(COUNTIF($A$5:$A$104,$A41)&gt;1,$B41&lt;Assumptions!$B$7,$B41&gt;Assumptions!$B$8,$R41&lt;&gt;"Clear",$S41&lt;&gt;"Clear",$T41&lt;&gt;"Clear",$L41&lt;$J41,$O41&lt;$M41),"Review","Clear")))),"Review")</f>
        <v/>
      </c>
      <c r="V41" s="15" t="n"/>
    </row>
    <row r="42" ht="30" customHeight="1">
      <c r="A42" s="13" t="n"/>
      <c r="B42" s="14" t="n"/>
      <c r="C42" s="15" t="n"/>
      <c r="D42" s="15" t="n"/>
      <c r="E42" s="15" t="n"/>
      <c r="F42" s="15" t="n"/>
      <c r="G42" s="13" t="n"/>
      <c r="H42" s="13" t="n"/>
      <c r="I42" s="16" t="n"/>
      <c r="J42" s="16" t="n"/>
      <c r="K42" s="13" t="n"/>
      <c r="L42" s="16" t="n"/>
      <c r="M42" s="16" t="n"/>
      <c r="N42" s="13" t="n"/>
      <c r="O42" s="16" t="n"/>
      <c r="P42" s="16" t="n"/>
      <c r="Q42" s="30">
        <f>IFERROR(IF(OR($A42="",$G42="Canceled",$I42="",$J42="",$L42="",$M42="",$O42="",$P42=""),"",IF(OR($J42&lt;=$I42,$M42&lt;=$L42,$P42&lt;=$O42,$L42&lt;$J42,$O42&lt;$M42,$I42&lt;Assumptions!$B$5,$J42&gt;Assumptions!$B$6,$L42&lt;Assumptions!$B$5,$M42&gt;Assumptions!$B$6,$O42&lt;Assumptions!$B$5,$P42&gt;Assumptions!$B$6),"",(MAX($J42,$M42,$P42)-MIN($I42,$L42,$O42))*24)),"")</f>
        <v/>
      </c>
      <c r="R42" s="20">
        <f>IFERROR(IF($A42="","",IF($G42="Canceled","Not active",IF(OR($B42="",$H42="",$I42="",$J42=""),"Incomplete",IF(OR($I42&lt;Assumptions!$B$5,$J42&gt;Assumptions!$B$6,$J42&lt;=$I42),"Check times",IF(COUNTIFS($B$5:$B$104,$B42,$H$5:$H$104,$H42,$I$5:$I$104,"&lt;"&amp;$J42,$J$5:$J$104,"&gt;"&amp;$I42,$G$5:$G$104,"&lt;&gt;Canceled")&gt;1,"Conflict","Clear"))))),"Check inputs")</f>
        <v/>
      </c>
      <c r="S42" s="20">
        <f>IFERROR(IF($A42="","",IF($G42="Canceled","Not active",IF(OR($B42="",$K42="",$L42="",$M42=""),"Incomplete",IF(OR($L42&lt;Assumptions!$B$5,$M42&gt;Assumptions!$B$6,$M42&lt;=$L42),"Check times",IF(COUNTIFS($B$5:$B$104,$B42,$K$5:$K$104,$K42,$L$5:$L$104,"&lt;"&amp;$M42,$M$5:$M$104,"&gt;"&amp;$L42,$G$5:$G$104,"&lt;&gt;Canceled")&gt;1,"Conflict","Clear"))))),"Check inputs")</f>
        <v/>
      </c>
      <c r="T42" s="20">
        <f>IFERROR(IF($A42="","",IF($G42="Canceled","Not active",IF(OR($B42="",$N42="",$O42="",$P42=""),"Incomplete",IF(OR($O42&lt;Assumptions!$B$5,$P42&gt;Assumptions!$B$6,$P42&lt;=$O42),"Check times",IF(COUNTIFS($B$5:$B$104,$B42,$N$5:$N$104,$N42,$O$5:$O$104,"&lt;"&amp;$P42,$P$5:$P$104,"&gt;"&amp;$O42,$G$5:$G$104,"&lt;&gt;Canceled")&gt;1,"Conflict","Clear"))))),"Check inputs")</f>
        <v/>
      </c>
      <c r="U42" s="20">
        <f>IFERROR(IF($A42="","",IF($G42="Canceled","Not active",IF(OR($B42="",$E42="",$F42="",$G42="",$H42="",$I42="",$J42="",$K42="",$L42="",$M42="",$N42="",$O42="",$P42=""),"Incomplete",IF(OR(COUNTIF($A$5:$A$104,$A42)&gt;1,$B42&lt;Assumptions!$B$7,$B42&gt;Assumptions!$B$8,$R42&lt;&gt;"Clear",$S42&lt;&gt;"Clear",$T42&lt;&gt;"Clear",$L42&lt;$J42,$O42&lt;$M42),"Review","Clear")))),"Review")</f>
        <v/>
      </c>
      <c r="V42" s="15" t="n"/>
    </row>
    <row r="43" ht="30" customHeight="1">
      <c r="A43" s="13" t="n"/>
      <c r="B43" s="14" t="n"/>
      <c r="C43" s="15" t="n"/>
      <c r="D43" s="15" t="n"/>
      <c r="E43" s="15" t="n"/>
      <c r="F43" s="15" t="n"/>
      <c r="G43" s="13" t="n"/>
      <c r="H43" s="13" t="n"/>
      <c r="I43" s="16" t="n"/>
      <c r="J43" s="16" t="n"/>
      <c r="K43" s="13" t="n"/>
      <c r="L43" s="16" t="n"/>
      <c r="M43" s="16" t="n"/>
      <c r="N43" s="13" t="n"/>
      <c r="O43" s="16" t="n"/>
      <c r="P43" s="16" t="n"/>
      <c r="Q43" s="29">
        <f>IFERROR(IF(OR($A43="",$G43="Canceled",$I43="",$J43="",$L43="",$M43="",$O43="",$P43=""),"",IF(OR($J43&lt;=$I43,$M43&lt;=$L43,$P43&lt;=$O43,$L43&lt;$J43,$O43&lt;$M43,$I43&lt;Assumptions!$B$5,$J43&gt;Assumptions!$B$6,$L43&lt;Assumptions!$B$5,$M43&gt;Assumptions!$B$6,$O43&lt;Assumptions!$B$5,$P43&gt;Assumptions!$B$6),"",(MAX($J43,$M43,$P43)-MIN($I43,$L43,$O43))*24)),"")</f>
        <v/>
      </c>
      <c r="R43" s="18">
        <f>IFERROR(IF($A43="","",IF($G43="Canceled","Not active",IF(OR($B43="",$H43="",$I43="",$J43=""),"Incomplete",IF(OR($I43&lt;Assumptions!$B$5,$J43&gt;Assumptions!$B$6,$J43&lt;=$I43),"Check times",IF(COUNTIFS($B$5:$B$104,$B43,$H$5:$H$104,$H43,$I$5:$I$104,"&lt;"&amp;$J43,$J$5:$J$104,"&gt;"&amp;$I43,$G$5:$G$104,"&lt;&gt;Canceled")&gt;1,"Conflict","Clear"))))),"Check inputs")</f>
        <v/>
      </c>
      <c r="S43" s="18">
        <f>IFERROR(IF($A43="","",IF($G43="Canceled","Not active",IF(OR($B43="",$K43="",$L43="",$M43=""),"Incomplete",IF(OR($L43&lt;Assumptions!$B$5,$M43&gt;Assumptions!$B$6,$M43&lt;=$L43),"Check times",IF(COUNTIFS($B$5:$B$104,$B43,$K$5:$K$104,$K43,$L$5:$L$104,"&lt;"&amp;$M43,$M$5:$M$104,"&gt;"&amp;$L43,$G$5:$G$104,"&lt;&gt;Canceled")&gt;1,"Conflict","Clear"))))),"Check inputs")</f>
        <v/>
      </c>
      <c r="T43" s="18">
        <f>IFERROR(IF($A43="","",IF($G43="Canceled","Not active",IF(OR($B43="",$N43="",$O43="",$P43=""),"Incomplete",IF(OR($O43&lt;Assumptions!$B$5,$P43&gt;Assumptions!$B$6,$P43&lt;=$O43),"Check times",IF(COUNTIFS($B$5:$B$104,$B43,$N$5:$N$104,$N43,$O$5:$O$104,"&lt;"&amp;$P43,$P$5:$P$104,"&gt;"&amp;$O43,$G$5:$G$104,"&lt;&gt;Canceled")&gt;1,"Conflict","Clear"))))),"Check inputs")</f>
        <v/>
      </c>
      <c r="U43" s="18">
        <f>IFERROR(IF($A43="","",IF($G43="Canceled","Not active",IF(OR($B43="",$E43="",$F43="",$G43="",$H43="",$I43="",$J43="",$K43="",$L43="",$M43="",$N43="",$O43="",$P43=""),"Incomplete",IF(OR(COUNTIF($A$5:$A$104,$A43)&gt;1,$B43&lt;Assumptions!$B$7,$B43&gt;Assumptions!$B$8,$R43&lt;&gt;"Clear",$S43&lt;&gt;"Clear",$T43&lt;&gt;"Clear",$L43&lt;$J43,$O43&lt;$M43),"Review","Clear")))),"Review")</f>
        <v/>
      </c>
      <c r="V43" s="15" t="n"/>
    </row>
    <row r="44" ht="30" customHeight="1">
      <c r="A44" s="13" t="n"/>
      <c r="B44" s="14" t="n"/>
      <c r="C44" s="15" t="n"/>
      <c r="D44" s="15" t="n"/>
      <c r="E44" s="15" t="n"/>
      <c r="F44" s="15" t="n"/>
      <c r="G44" s="13" t="n"/>
      <c r="H44" s="13" t="n"/>
      <c r="I44" s="16" t="n"/>
      <c r="J44" s="16" t="n"/>
      <c r="K44" s="13" t="n"/>
      <c r="L44" s="16" t="n"/>
      <c r="M44" s="16" t="n"/>
      <c r="N44" s="13" t="n"/>
      <c r="O44" s="16" t="n"/>
      <c r="P44" s="16" t="n"/>
      <c r="Q44" s="30">
        <f>IFERROR(IF(OR($A44="",$G44="Canceled",$I44="",$J44="",$L44="",$M44="",$O44="",$P44=""),"",IF(OR($J44&lt;=$I44,$M44&lt;=$L44,$P44&lt;=$O44,$L44&lt;$J44,$O44&lt;$M44,$I44&lt;Assumptions!$B$5,$J44&gt;Assumptions!$B$6,$L44&lt;Assumptions!$B$5,$M44&gt;Assumptions!$B$6,$O44&lt;Assumptions!$B$5,$P44&gt;Assumptions!$B$6),"",(MAX($J44,$M44,$P44)-MIN($I44,$L44,$O44))*24)),"")</f>
        <v/>
      </c>
      <c r="R44" s="20">
        <f>IFERROR(IF($A44="","",IF($G44="Canceled","Not active",IF(OR($B44="",$H44="",$I44="",$J44=""),"Incomplete",IF(OR($I44&lt;Assumptions!$B$5,$J44&gt;Assumptions!$B$6,$J44&lt;=$I44),"Check times",IF(COUNTIFS($B$5:$B$104,$B44,$H$5:$H$104,$H44,$I$5:$I$104,"&lt;"&amp;$J44,$J$5:$J$104,"&gt;"&amp;$I44,$G$5:$G$104,"&lt;&gt;Canceled")&gt;1,"Conflict","Clear"))))),"Check inputs")</f>
        <v/>
      </c>
      <c r="S44" s="20">
        <f>IFERROR(IF($A44="","",IF($G44="Canceled","Not active",IF(OR($B44="",$K44="",$L44="",$M44=""),"Incomplete",IF(OR($L44&lt;Assumptions!$B$5,$M44&gt;Assumptions!$B$6,$M44&lt;=$L44),"Check times",IF(COUNTIFS($B$5:$B$104,$B44,$K$5:$K$104,$K44,$L$5:$L$104,"&lt;"&amp;$M44,$M$5:$M$104,"&gt;"&amp;$L44,$G$5:$G$104,"&lt;&gt;Canceled")&gt;1,"Conflict","Clear"))))),"Check inputs")</f>
        <v/>
      </c>
      <c r="T44" s="20">
        <f>IFERROR(IF($A44="","",IF($G44="Canceled","Not active",IF(OR($B44="",$N44="",$O44="",$P44=""),"Incomplete",IF(OR($O44&lt;Assumptions!$B$5,$P44&gt;Assumptions!$B$6,$P44&lt;=$O44),"Check times",IF(COUNTIFS($B$5:$B$104,$B44,$N$5:$N$104,$N44,$O$5:$O$104,"&lt;"&amp;$P44,$P$5:$P$104,"&gt;"&amp;$O44,$G$5:$G$104,"&lt;&gt;Canceled")&gt;1,"Conflict","Clear"))))),"Check inputs")</f>
        <v/>
      </c>
      <c r="U44" s="20">
        <f>IFERROR(IF($A44="","",IF($G44="Canceled","Not active",IF(OR($B44="",$E44="",$F44="",$G44="",$H44="",$I44="",$J44="",$K44="",$L44="",$M44="",$N44="",$O44="",$P44=""),"Incomplete",IF(OR(COUNTIF($A$5:$A$104,$A44)&gt;1,$B44&lt;Assumptions!$B$7,$B44&gt;Assumptions!$B$8,$R44&lt;&gt;"Clear",$S44&lt;&gt;"Clear",$T44&lt;&gt;"Clear",$L44&lt;$J44,$O44&lt;$M44),"Review","Clear")))),"Review")</f>
        <v/>
      </c>
      <c r="V44" s="15" t="n"/>
    </row>
    <row r="45" ht="30" customHeight="1">
      <c r="A45" s="13" t="n"/>
      <c r="B45" s="14" t="n"/>
      <c r="C45" s="15" t="n"/>
      <c r="D45" s="15" t="n"/>
      <c r="E45" s="15" t="n"/>
      <c r="F45" s="15" t="n"/>
      <c r="G45" s="13" t="n"/>
      <c r="H45" s="13" t="n"/>
      <c r="I45" s="16" t="n"/>
      <c r="J45" s="16" t="n"/>
      <c r="K45" s="13" t="n"/>
      <c r="L45" s="16" t="n"/>
      <c r="M45" s="16" t="n"/>
      <c r="N45" s="13" t="n"/>
      <c r="O45" s="16" t="n"/>
      <c r="P45" s="16" t="n"/>
      <c r="Q45" s="29">
        <f>IFERROR(IF(OR($A45="",$G45="Canceled",$I45="",$J45="",$L45="",$M45="",$O45="",$P45=""),"",IF(OR($J45&lt;=$I45,$M45&lt;=$L45,$P45&lt;=$O45,$L45&lt;$J45,$O45&lt;$M45,$I45&lt;Assumptions!$B$5,$J45&gt;Assumptions!$B$6,$L45&lt;Assumptions!$B$5,$M45&gt;Assumptions!$B$6,$O45&lt;Assumptions!$B$5,$P45&gt;Assumptions!$B$6),"",(MAX($J45,$M45,$P45)-MIN($I45,$L45,$O45))*24)),"")</f>
        <v/>
      </c>
      <c r="R45" s="18">
        <f>IFERROR(IF($A45="","",IF($G45="Canceled","Not active",IF(OR($B45="",$H45="",$I45="",$J45=""),"Incomplete",IF(OR($I45&lt;Assumptions!$B$5,$J45&gt;Assumptions!$B$6,$J45&lt;=$I45),"Check times",IF(COUNTIFS($B$5:$B$104,$B45,$H$5:$H$104,$H45,$I$5:$I$104,"&lt;"&amp;$J45,$J$5:$J$104,"&gt;"&amp;$I45,$G$5:$G$104,"&lt;&gt;Canceled")&gt;1,"Conflict","Clear"))))),"Check inputs")</f>
        <v/>
      </c>
      <c r="S45" s="18">
        <f>IFERROR(IF($A45="","",IF($G45="Canceled","Not active",IF(OR($B45="",$K45="",$L45="",$M45=""),"Incomplete",IF(OR($L45&lt;Assumptions!$B$5,$M45&gt;Assumptions!$B$6,$M45&lt;=$L45),"Check times",IF(COUNTIFS($B$5:$B$104,$B45,$K$5:$K$104,$K45,$L$5:$L$104,"&lt;"&amp;$M45,$M$5:$M$104,"&gt;"&amp;$L45,$G$5:$G$104,"&lt;&gt;Canceled")&gt;1,"Conflict","Clear"))))),"Check inputs")</f>
        <v/>
      </c>
      <c r="T45" s="18">
        <f>IFERROR(IF($A45="","",IF($G45="Canceled","Not active",IF(OR($B45="",$N45="",$O45="",$P45=""),"Incomplete",IF(OR($O45&lt;Assumptions!$B$5,$P45&gt;Assumptions!$B$6,$P45&lt;=$O45),"Check times",IF(COUNTIFS($B$5:$B$104,$B45,$N$5:$N$104,$N45,$O$5:$O$104,"&lt;"&amp;$P45,$P$5:$P$104,"&gt;"&amp;$O45,$G$5:$G$104,"&lt;&gt;Canceled")&gt;1,"Conflict","Clear"))))),"Check inputs")</f>
        <v/>
      </c>
      <c r="U45" s="18">
        <f>IFERROR(IF($A45="","",IF($G45="Canceled","Not active",IF(OR($B45="",$E45="",$F45="",$G45="",$H45="",$I45="",$J45="",$K45="",$L45="",$M45="",$N45="",$O45="",$P45=""),"Incomplete",IF(OR(COUNTIF($A$5:$A$104,$A45)&gt;1,$B45&lt;Assumptions!$B$7,$B45&gt;Assumptions!$B$8,$R45&lt;&gt;"Clear",$S45&lt;&gt;"Clear",$T45&lt;&gt;"Clear",$L45&lt;$J45,$O45&lt;$M45),"Review","Clear")))),"Review")</f>
        <v/>
      </c>
      <c r="V45" s="15" t="n"/>
    </row>
    <row r="46" ht="30" customHeight="1">
      <c r="A46" s="13" t="n"/>
      <c r="B46" s="14" t="n"/>
      <c r="C46" s="15" t="n"/>
      <c r="D46" s="15" t="n"/>
      <c r="E46" s="15" t="n"/>
      <c r="F46" s="15" t="n"/>
      <c r="G46" s="13" t="n"/>
      <c r="H46" s="13" t="n"/>
      <c r="I46" s="16" t="n"/>
      <c r="J46" s="16" t="n"/>
      <c r="K46" s="13" t="n"/>
      <c r="L46" s="16" t="n"/>
      <c r="M46" s="16" t="n"/>
      <c r="N46" s="13" t="n"/>
      <c r="O46" s="16" t="n"/>
      <c r="P46" s="16" t="n"/>
      <c r="Q46" s="30">
        <f>IFERROR(IF(OR($A46="",$G46="Canceled",$I46="",$J46="",$L46="",$M46="",$O46="",$P46=""),"",IF(OR($J46&lt;=$I46,$M46&lt;=$L46,$P46&lt;=$O46,$L46&lt;$J46,$O46&lt;$M46,$I46&lt;Assumptions!$B$5,$J46&gt;Assumptions!$B$6,$L46&lt;Assumptions!$B$5,$M46&gt;Assumptions!$B$6,$O46&lt;Assumptions!$B$5,$P46&gt;Assumptions!$B$6),"",(MAX($J46,$M46,$P46)-MIN($I46,$L46,$O46))*24)),"")</f>
        <v/>
      </c>
      <c r="R46" s="20">
        <f>IFERROR(IF($A46="","",IF($G46="Canceled","Not active",IF(OR($B46="",$H46="",$I46="",$J46=""),"Incomplete",IF(OR($I46&lt;Assumptions!$B$5,$J46&gt;Assumptions!$B$6,$J46&lt;=$I46),"Check times",IF(COUNTIFS($B$5:$B$104,$B46,$H$5:$H$104,$H46,$I$5:$I$104,"&lt;"&amp;$J46,$J$5:$J$104,"&gt;"&amp;$I46,$G$5:$G$104,"&lt;&gt;Canceled")&gt;1,"Conflict","Clear"))))),"Check inputs")</f>
        <v/>
      </c>
      <c r="S46" s="20">
        <f>IFERROR(IF($A46="","",IF($G46="Canceled","Not active",IF(OR($B46="",$K46="",$L46="",$M46=""),"Incomplete",IF(OR($L46&lt;Assumptions!$B$5,$M46&gt;Assumptions!$B$6,$M46&lt;=$L46),"Check times",IF(COUNTIFS($B$5:$B$104,$B46,$K$5:$K$104,$K46,$L$5:$L$104,"&lt;"&amp;$M46,$M$5:$M$104,"&gt;"&amp;$L46,$G$5:$G$104,"&lt;&gt;Canceled")&gt;1,"Conflict","Clear"))))),"Check inputs")</f>
        <v/>
      </c>
      <c r="T46" s="20">
        <f>IFERROR(IF($A46="","",IF($G46="Canceled","Not active",IF(OR($B46="",$N46="",$O46="",$P46=""),"Incomplete",IF(OR($O46&lt;Assumptions!$B$5,$P46&gt;Assumptions!$B$6,$P46&lt;=$O46),"Check times",IF(COUNTIFS($B$5:$B$104,$B46,$N$5:$N$104,$N46,$O$5:$O$104,"&lt;"&amp;$P46,$P$5:$P$104,"&gt;"&amp;$O46,$G$5:$G$104,"&lt;&gt;Canceled")&gt;1,"Conflict","Clear"))))),"Check inputs")</f>
        <v/>
      </c>
      <c r="U46" s="20">
        <f>IFERROR(IF($A46="","",IF($G46="Canceled","Not active",IF(OR($B46="",$E46="",$F46="",$G46="",$H46="",$I46="",$J46="",$K46="",$L46="",$M46="",$N46="",$O46="",$P46=""),"Incomplete",IF(OR(COUNTIF($A$5:$A$104,$A46)&gt;1,$B46&lt;Assumptions!$B$7,$B46&gt;Assumptions!$B$8,$R46&lt;&gt;"Clear",$S46&lt;&gt;"Clear",$T46&lt;&gt;"Clear",$L46&lt;$J46,$O46&lt;$M46),"Review","Clear")))),"Review")</f>
        <v/>
      </c>
      <c r="V46" s="15" t="n"/>
    </row>
    <row r="47" ht="30" customHeight="1">
      <c r="A47" s="13" t="n"/>
      <c r="B47" s="14" t="n"/>
      <c r="C47" s="15" t="n"/>
      <c r="D47" s="15" t="n"/>
      <c r="E47" s="15" t="n"/>
      <c r="F47" s="15" t="n"/>
      <c r="G47" s="13" t="n"/>
      <c r="H47" s="13" t="n"/>
      <c r="I47" s="16" t="n"/>
      <c r="J47" s="16" t="n"/>
      <c r="K47" s="13" t="n"/>
      <c r="L47" s="16" t="n"/>
      <c r="M47" s="16" t="n"/>
      <c r="N47" s="13" t="n"/>
      <c r="O47" s="16" t="n"/>
      <c r="P47" s="16" t="n"/>
      <c r="Q47" s="29">
        <f>IFERROR(IF(OR($A47="",$G47="Canceled",$I47="",$J47="",$L47="",$M47="",$O47="",$P47=""),"",IF(OR($J47&lt;=$I47,$M47&lt;=$L47,$P47&lt;=$O47,$L47&lt;$J47,$O47&lt;$M47,$I47&lt;Assumptions!$B$5,$J47&gt;Assumptions!$B$6,$L47&lt;Assumptions!$B$5,$M47&gt;Assumptions!$B$6,$O47&lt;Assumptions!$B$5,$P47&gt;Assumptions!$B$6),"",(MAX($J47,$M47,$P47)-MIN($I47,$L47,$O47))*24)),"")</f>
        <v/>
      </c>
      <c r="R47" s="18">
        <f>IFERROR(IF($A47="","",IF($G47="Canceled","Not active",IF(OR($B47="",$H47="",$I47="",$J47=""),"Incomplete",IF(OR($I47&lt;Assumptions!$B$5,$J47&gt;Assumptions!$B$6,$J47&lt;=$I47),"Check times",IF(COUNTIFS($B$5:$B$104,$B47,$H$5:$H$104,$H47,$I$5:$I$104,"&lt;"&amp;$J47,$J$5:$J$104,"&gt;"&amp;$I47,$G$5:$G$104,"&lt;&gt;Canceled")&gt;1,"Conflict","Clear"))))),"Check inputs")</f>
        <v/>
      </c>
      <c r="S47" s="18">
        <f>IFERROR(IF($A47="","",IF($G47="Canceled","Not active",IF(OR($B47="",$K47="",$L47="",$M47=""),"Incomplete",IF(OR($L47&lt;Assumptions!$B$5,$M47&gt;Assumptions!$B$6,$M47&lt;=$L47),"Check times",IF(COUNTIFS($B$5:$B$104,$B47,$K$5:$K$104,$K47,$L$5:$L$104,"&lt;"&amp;$M47,$M$5:$M$104,"&gt;"&amp;$L47,$G$5:$G$104,"&lt;&gt;Canceled")&gt;1,"Conflict","Clear"))))),"Check inputs")</f>
        <v/>
      </c>
      <c r="T47" s="18">
        <f>IFERROR(IF($A47="","",IF($G47="Canceled","Not active",IF(OR($B47="",$N47="",$O47="",$P47=""),"Incomplete",IF(OR($O47&lt;Assumptions!$B$5,$P47&gt;Assumptions!$B$6,$P47&lt;=$O47),"Check times",IF(COUNTIFS($B$5:$B$104,$B47,$N$5:$N$104,$N47,$O$5:$O$104,"&lt;"&amp;$P47,$P$5:$P$104,"&gt;"&amp;$O47,$G$5:$G$104,"&lt;&gt;Canceled")&gt;1,"Conflict","Clear"))))),"Check inputs")</f>
        <v/>
      </c>
      <c r="U47" s="18">
        <f>IFERROR(IF($A47="","",IF($G47="Canceled","Not active",IF(OR($B47="",$E47="",$F47="",$G47="",$H47="",$I47="",$J47="",$K47="",$L47="",$M47="",$N47="",$O47="",$P47=""),"Incomplete",IF(OR(COUNTIF($A$5:$A$104,$A47)&gt;1,$B47&lt;Assumptions!$B$7,$B47&gt;Assumptions!$B$8,$R47&lt;&gt;"Clear",$S47&lt;&gt;"Clear",$T47&lt;&gt;"Clear",$L47&lt;$J47,$O47&lt;$M47),"Review","Clear")))),"Review")</f>
        <v/>
      </c>
      <c r="V47" s="15" t="n"/>
    </row>
    <row r="48" ht="30" customHeight="1">
      <c r="A48" s="13" t="n"/>
      <c r="B48" s="14" t="n"/>
      <c r="C48" s="15" t="n"/>
      <c r="D48" s="15" t="n"/>
      <c r="E48" s="15" t="n"/>
      <c r="F48" s="15" t="n"/>
      <c r="G48" s="13" t="n"/>
      <c r="H48" s="13" t="n"/>
      <c r="I48" s="16" t="n"/>
      <c r="J48" s="16" t="n"/>
      <c r="K48" s="13" t="n"/>
      <c r="L48" s="16" t="n"/>
      <c r="M48" s="16" t="n"/>
      <c r="N48" s="13" t="n"/>
      <c r="O48" s="16" t="n"/>
      <c r="P48" s="16" t="n"/>
      <c r="Q48" s="30">
        <f>IFERROR(IF(OR($A48="",$G48="Canceled",$I48="",$J48="",$L48="",$M48="",$O48="",$P48=""),"",IF(OR($J48&lt;=$I48,$M48&lt;=$L48,$P48&lt;=$O48,$L48&lt;$J48,$O48&lt;$M48,$I48&lt;Assumptions!$B$5,$J48&gt;Assumptions!$B$6,$L48&lt;Assumptions!$B$5,$M48&gt;Assumptions!$B$6,$O48&lt;Assumptions!$B$5,$P48&gt;Assumptions!$B$6),"",(MAX($J48,$M48,$P48)-MIN($I48,$L48,$O48))*24)),"")</f>
        <v/>
      </c>
      <c r="R48" s="20">
        <f>IFERROR(IF($A48="","",IF($G48="Canceled","Not active",IF(OR($B48="",$H48="",$I48="",$J48=""),"Incomplete",IF(OR($I48&lt;Assumptions!$B$5,$J48&gt;Assumptions!$B$6,$J48&lt;=$I48),"Check times",IF(COUNTIFS($B$5:$B$104,$B48,$H$5:$H$104,$H48,$I$5:$I$104,"&lt;"&amp;$J48,$J$5:$J$104,"&gt;"&amp;$I48,$G$5:$G$104,"&lt;&gt;Canceled")&gt;1,"Conflict","Clear"))))),"Check inputs")</f>
        <v/>
      </c>
      <c r="S48" s="20">
        <f>IFERROR(IF($A48="","",IF($G48="Canceled","Not active",IF(OR($B48="",$K48="",$L48="",$M48=""),"Incomplete",IF(OR($L48&lt;Assumptions!$B$5,$M48&gt;Assumptions!$B$6,$M48&lt;=$L48),"Check times",IF(COUNTIFS($B$5:$B$104,$B48,$K$5:$K$104,$K48,$L$5:$L$104,"&lt;"&amp;$M48,$M$5:$M$104,"&gt;"&amp;$L48,$G$5:$G$104,"&lt;&gt;Canceled")&gt;1,"Conflict","Clear"))))),"Check inputs")</f>
        <v/>
      </c>
      <c r="T48" s="20">
        <f>IFERROR(IF($A48="","",IF($G48="Canceled","Not active",IF(OR($B48="",$N48="",$O48="",$P48=""),"Incomplete",IF(OR($O48&lt;Assumptions!$B$5,$P48&gt;Assumptions!$B$6,$P48&lt;=$O48),"Check times",IF(COUNTIFS($B$5:$B$104,$B48,$N$5:$N$104,$N48,$O$5:$O$104,"&lt;"&amp;$P48,$P$5:$P$104,"&gt;"&amp;$O48,$G$5:$G$104,"&lt;&gt;Canceled")&gt;1,"Conflict","Clear"))))),"Check inputs")</f>
        <v/>
      </c>
      <c r="U48" s="20">
        <f>IFERROR(IF($A48="","",IF($G48="Canceled","Not active",IF(OR($B48="",$E48="",$F48="",$G48="",$H48="",$I48="",$J48="",$K48="",$L48="",$M48="",$N48="",$O48="",$P48=""),"Incomplete",IF(OR(COUNTIF($A$5:$A$104,$A48)&gt;1,$B48&lt;Assumptions!$B$7,$B48&gt;Assumptions!$B$8,$R48&lt;&gt;"Clear",$S48&lt;&gt;"Clear",$T48&lt;&gt;"Clear",$L48&lt;$J48,$O48&lt;$M48),"Review","Clear")))),"Review")</f>
        <v/>
      </c>
      <c r="V48" s="15" t="n"/>
    </row>
    <row r="49" ht="30" customHeight="1">
      <c r="A49" s="13" t="n"/>
      <c r="B49" s="14" t="n"/>
      <c r="C49" s="15" t="n"/>
      <c r="D49" s="15" t="n"/>
      <c r="E49" s="15" t="n"/>
      <c r="F49" s="15" t="n"/>
      <c r="G49" s="13" t="n"/>
      <c r="H49" s="13" t="n"/>
      <c r="I49" s="16" t="n"/>
      <c r="J49" s="16" t="n"/>
      <c r="K49" s="13" t="n"/>
      <c r="L49" s="16" t="n"/>
      <c r="M49" s="16" t="n"/>
      <c r="N49" s="13" t="n"/>
      <c r="O49" s="16" t="n"/>
      <c r="P49" s="16" t="n"/>
      <c r="Q49" s="29">
        <f>IFERROR(IF(OR($A49="",$G49="Canceled",$I49="",$J49="",$L49="",$M49="",$O49="",$P49=""),"",IF(OR($J49&lt;=$I49,$M49&lt;=$L49,$P49&lt;=$O49,$L49&lt;$J49,$O49&lt;$M49,$I49&lt;Assumptions!$B$5,$J49&gt;Assumptions!$B$6,$L49&lt;Assumptions!$B$5,$M49&gt;Assumptions!$B$6,$O49&lt;Assumptions!$B$5,$P49&gt;Assumptions!$B$6),"",(MAX($J49,$M49,$P49)-MIN($I49,$L49,$O49))*24)),"")</f>
        <v/>
      </c>
      <c r="R49" s="18">
        <f>IFERROR(IF($A49="","",IF($G49="Canceled","Not active",IF(OR($B49="",$H49="",$I49="",$J49=""),"Incomplete",IF(OR($I49&lt;Assumptions!$B$5,$J49&gt;Assumptions!$B$6,$J49&lt;=$I49),"Check times",IF(COUNTIFS($B$5:$B$104,$B49,$H$5:$H$104,$H49,$I$5:$I$104,"&lt;"&amp;$J49,$J$5:$J$104,"&gt;"&amp;$I49,$G$5:$G$104,"&lt;&gt;Canceled")&gt;1,"Conflict","Clear"))))),"Check inputs")</f>
        <v/>
      </c>
      <c r="S49" s="18">
        <f>IFERROR(IF($A49="","",IF($G49="Canceled","Not active",IF(OR($B49="",$K49="",$L49="",$M49=""),"Incomplete",IF(OR($L49&lt;Assumptions!$B$5,$M49&gt;Assumptions!$B$6,$M49&lt;=$L49),"Check times",IF(COUNTIFS($B$5:$B$104,$B49,$K$5:$K$104,$K49,$L$5:$L$104,"&lt;"&amp;$M49,$M$5:$M$104,"&gt;"&amp;$L49,$G$5:$G$104,"&lt;&gt;Canceled")&gt;1,"Conflict","Clear"))))),"Check inputs")</f>
        <v/>
      </c>
      <c r="T49" s="18">
        <f>IFERROR(IF($A49="","",IF($G49="Canceled","Not active",IF(OR($B49="",$N49="",$O49="",$P49=""),"Incomplete",IF(OR($O49&lt;Assumptions!$B$5,$P49&gt;Assumptions!$B$6,$P49&lt;=$O49),"Check times",IF(COUNTIFS($B$5:$B$104,$B49,$N$5:$N$104,$N49,$O$5:$O$104,"&lt;"&amp;$P49,$P$5:$P$104,"&gt;"&amp;$O49,$G$5:$G$104,"&lt;&gt;Canceled")&gt;1,"Conflict","Clear"))))),"Check inputs")</f>
        <v/>
      </c>
      <c r="U49" s="18">
        <f>IFERROR(IF($A49="","",IF($G49="Canceled","Not active",IF(OR($B49="",$E49="",$F49="",$G49="",$H49="",$I49="",$J49="",$K49="",$L49="",$M49="",$N49="",$O49="",$P49=""),"Incomplete",IF(OR(COUNTIF($A$5:$A$104,$A49)&gt;1,$B49&lt;Assumptions!$B$7,$B49&gt;Assumptions!$B$8,$R49&lt;&gt;"Clear",$S49&lt;&gt;"Clear",$T49&lt;&gt;"Clear",$L49&lt;$J49,$O49&lt;$M49),"Review","Clear")))),"Review")</f>
        <v/>
      </c>
      <c r="V49" s="15" t="n"/>
    </row>
    <row r="50" ht="30" customHeight="1">
      <c r="A50" s="13" t="n"/>
      <c r="B50" s="14" t="n"/>
      <c r="C50" s="15" t="n"/>
      <c r="D50" s="15" t="n"/>
      <c r="E50" s="15" t="n"/>
      <c r="F50" s="15" t="n"/>
      <c r="G50" s="13" t="n"/>
      <c r="H50" s="13" t="n"/>
      <c r="I50" s="16" t="n"/>
      <c r="J50" s="16" t="n"/>
      <c r="K50" s="13" t="n"/>
      <c r="L50" s="16" t="n"/>
      <c r="M50" s="16" t="n"/>
      <c r="N50" s="13" t="n"/>
      <c r="O50" s="16" t="n"/>
      <c r="P50" s="16" t="n"/>
      <c r="Q50" s="30">
        <f>IFERROR(IF(OR($A50="",$G50="Canceled",$I50="",$J50="",$L50="",$M50="",$O50="",$P50=""),"",IF(OR($J50&lt;=$I50,$M50&lt;=$L50,$P50&lt;=$O50,$L50&lt;$J50,$O50&lt;$M50,$I50&lt;Assumptions!$B$5,$J50&gt;Assumptions!$B$6,$L50&lt;Assumptions!$B$5,$M50&gt;Assumptions!$B$6,$O50&lt;Assumptions!$B$5,$P50&gt;Assumptions!$B$6),"",(MAX($J50,$M50,$P50)-MIN($I50,$L50,$O50))*24)),"")</f>
        <v/>
      </c>
      <c r="R50" s="20">
        <f>IFERROR(IF($A50="","",IF($G50="Canceled","Not active",IF(OR($B50="",$H50="",$I50="",$J50=""),"Incomplete",IF(OR($I50&lt;Assumptions!$B$5,$J50&gt;Assumptions!$B$6,$J50&lt;=$I50),"Check times",IF(COUNTIFS($B$5:$B$104,$B50,$H$5:$H$104,$H50,$I$5:$I$104,"&lt;"&amp;$J50,$J$5:$J$104,"&gt;"&amp;$I50,$G$5:$G$104,"&lt;&gt;Canceled")&gt;1,"Conflict","Clear"))))),"Check inputs")</f>
        <v/>
      </c>
      <c r="S50" s="20">
        <f>IFERROR(IF($A50="","",IF($G50="Canceled","Not active",IF(OR($B50="",$K50="",$L50="",$M50=""),"Incomplete",IF(OR($L50&lt;Assumptions!$B$5,$M50&gt;Assumptions!$B$6,$M50&lt;=$L50),"Check times",IF(COUNTIFS($B$5:$B$104,$B50,$K$5:$K$104,$K50,$L$5:$L$104,"&lt;"&amp;$M50,$M$5:$M$104,"&gt;"&amp;$L50,$G$5:$G$104,"&lt;&gt;Canceled")&gt;1,"Conflict","Clear"))))),"Check inputs")</f>
        <v/>
      </c>
      <c r="T50" s="20">
        <f>IFERROR(IF($A50="","",IF($G50="Canceled","Not active",IF(OR($B50="",$N50="",$O50="",$P50=""),"Incomplete",IF(OR($O50&lt;Assumptions!$B$5,$P50&gt;Assumptions!$B$6,$P50&lt;=$O50),"Check times",IF(COUNTIFS($B$5:$B$104,$B50,$N$5:$N$104,$N50,$O$5:$O$104,"&lt;"&amp;$P50,$P$5:$P$104,"&gt;"&amp;$O50,$G$5:$G$104,"&lt;&gt;Canceled")&gt;1,"Conflict","Clear"))))),"Check inputs")</f>
        <v/>
      </c>
      <c r="U50" s="20">
        <f>IFERROR(IF($A50="","",IF($G50="Canceled","Not active",IF(OR($B50="",$E50="",$F50="",$G50="",$H50="",$I50="",$J50="",$K50="",$L50="",$M50="",$N50="",$O50="",$P50=""),"Incomplete",IF(OR(COUNTIF($A$5:$A$104,$A50)&gt;1,$B50&lt;Assumptions!$B$7,$B50&gt;Assumptions!$B$8,$R50&lt;&gt;"Clear",$S50&lt;&gt;"Clear",$T50&lt;&gt;"Clear",$L50&lt;$J50,$O50&lt;$M50),"Review","Clear")))),"Review")</f>
        <v/>
      </c>
      <c r="V50" s="15" t="n"/>
    </row>
    <row r="51" ht="30" customHeight="1">
      <c r="A51" s="13" t="n"/>
      <c r="B51" s="14" t="n"/>
      <c r="C51" s="15" t="n"/>
      <c r="D51" s="15" t="n"/>
      <c r="E51" s="15" t="n"/>
      <c r="F51" s="15" t="n"/>
      <c r="G51" s="13" t="n"/>
      <c r="H51" s="13" t="n"/>
      <c r="I51" s="16" t="n"/>
      <c r="J51" s="16" t="n"/>
      <c r="K51" s="13" t="n"/>
      <c r="L51" s="16" t="n"/>
      <c r="M51" s="16" t="n"/>
      <c r="N51" s="13" t="n"/>
      <c r="O51" s="16" t="n"/>
      <c r="P51" s="16" t="n"/>
      <c r="Q51" s="29">
        <f>IFERROR(IF(OR($A51="",$G51="Canceled",$I51="",$J51="",$L51="",$M51="",$O51="",$P51=""),"",IF(OR($J51&lt;=$I51,$M51&lt;=$L51,$P51&lt;=$O51,$L51&lt;$J51,$O51&lt;$M51,$I51&lt;Assumptions!$B$5,$J51&gt;Assumptions!$B$6,$L51&lt;Assumptions!$B$5,$M51&gt;Assumptions!$B$6,$O51&lt;Assumptions!$B$5,$P51&gt;Assumptions!$B$6),"",(MAX($J51,$M51,$P51)-MIN($I51,$L51,$O51))*24)),"")</f>
        <v/>
      </c>
      <c r="R51" s="18">
        <f>IFERROR(IF($A51="","",IF($G51="Canceled","Not active",IF(OR($B51="",$H51="",$I51="",$J51=""),"Incomplete",IF(OR($I51&lt;Assumptions!$B$5,$J51&gt;Assumptions!$B$6,$J51&lt;=$I51),"Check times",IF(COUNTIFS($B$5:$B$104,$B51,$H$5:$H$104,$H51,$I$5:$I$104,"&lt;"&amp;$J51,$J$5:$J$104,"&gt;"&amp;$I51,$G$5:$G$104,"&lt;&gt;Canceled")&gt;1,"Conflict","Clear"))))),"Check inputs")</f>
        <v/>
      </c>
      <c r="S51" s="18">
        <f>IFERROR(IF($A51="","",IF($G51="Canceled","Not active",IF(OR($B51="",$K51="",$L51="",$M51=""),"Incomplete",IF(OR($L51&lt;Assumptions!$B$5,$M51&gt;Assumptions!$B$6,$M51&lt;=$L51),"Check times",IF(COUNTIFS($B$5:$B$104,$B51,$K$5:$K$104,$K51,$L$5:$L$104,"&lt;"&amp;$M51,$M$5:$M$104,"&gt;"&amp;$L51,$G$5:$G$104,"&lt;&gt;Canceled")&gt;1,"Conflict","Clear"))))),"Check inputs")</f>
        <v/>
      </c>
      <c r="T51" s="18">
        <f>IFERROR(IF($A51="","",IF($G51="Canceled","Not active",IF(OR($B51="",$N51="",$O51="",$P51=""),"Incomplete",IF(OR($O51&lt;Assumptions!$B$5,$P51&gt;Assumptions!$B$6,$P51&lt;=$O51),"Check times",IF(COUNTIFS($B$5:$B$104,$B51,$N$5:$N$104,$N51,$O$5:$O$104,"&lt;"&amp;$P51,$P$5:$P$104,"&gt;"&amp;$O51,$G$5:$G$104,"&lt;&gt;Canceled")&gt;1,"Conflict","Clear"))))),"Check inputs")</f>
        <v/>
      </c>
      <c r="U51" s="18">
        <f>IFERROR(IF($A51="","",IF($G51="Canceled","Not active",IF(OR($B51="",$E51="",$F51="",$G51="",$H51="",$I51="",$J51="",$K51="",$L51="",$M51="",$N51="",$O51="",$P51=""),"Incomplete",IF(OR(COUNTIF($A$5:$A$104,$A51)&gt;1,$B51&lt;Assumptions!$B$7,$B51&gt;Assumptions!$B$8,$R51&lt;&gt;"Clear",$S51&lt;&gt;"Clear",$T51&lt;&gt;"Clear",$L51&lt;$J51,$O51&lt;$M51),"Review","Clear")))),"Review")</f>
        <v/>
      </c>
      <c r="V51" s="15" t="n"/>
    </row>
    <row r="52" ht="30" customHeight="1">
      <c r="A52" s="13" t="n"/>
      <c r="B52" s="14" t="n"/>
      <c r="C52" s="15" t="n"/>
      <c r="D52" s="15" t="n"/>
      <c r="E52" s="15" t="n"/>
      <c r="F52" s="15" t="n"/>
      <c r="G52" s="13" t="n"/>
      <c r="H52" s="13" t="n"/>
      <c r="I52" s="16" t="n"/>
      <c r="J52" s="16" t="n"/>
      <c r="K52" s="13" t="n"/>
      <c r="L52" s="16" t="n"/>
      <c r="M52" s="16" t="n"/>
      <c r="N52" s="13" t="n"/>
      <c r="O52" s="16" t="n"/>
      <c r="P52" s="16" t="n"/>
      <c r="Q52" s="30">
        <f>IFERROR(IF(OR($A52="",$G52="Canceled",$I52="",$J52="",$L52="",$M52="",$O52="",$P52=""),"",IF(OR($J52&lt;=$I52,$M52&lt;=$L52,$P52&lt;=$O52,$L52&lt;$J52,$O52&lt;$M52,$I52&lt;Assumptions!$B$5,$J52&gt;Assumptions!$B$6,$L52&lt;Assumptions!$B$5,$M52&gt;Assumptions!$B$6,$O52&lt;Assumptions!$B$5,$P52&gt;Assumptions!$B$6),"",(MAX($J52,$M52,$P52)-MIN($I52,$L52,$O52))*24)),"")</f>
        <v/>
      </c>
      <c r="R52" s="20">
        <f>IFERROR(IF($A52="","",IF($G52="Canceled","Not active",IF(OR($B52="",$H52="",$I52="",$J52=""),"Incomplete",IF(OR($I52&lt;Assumptions!$B$5,$J52&gt;Assumptions!$B$6,$J52&lt;=$I52),"Check times",IF(COUNTIFS($B$5:$B$104,$B52,$H$5:$H$104,$H52,$I$5:$I$104,"&lt;"&amp;$J52,$J$5:$J$104,"&gt;"&amp;$I52,$G$5:$G$104,"&lt;&gt;Canceled")&gt;1,"Conflict","Clear"))))),"Check inputs")</f>
        <v/>
      </c>
      <c r="S52" s="20">
        <f>IFERROR(IF($A52="","",IF($G52="Canceled","Not active",IF(OR($B52="",$K52="",$L52="",$M52=""),"Incomplete",IF(OR($L52&lt;Assumptions!$B$5,$M52&gt;Assumptions!$B$6,$M52&lt;=$L52),"Check times",IF(COUNTIFS($B$5:$B$104,$B52,$K$5:$K$104,$K52,$L$5:$L$104,"&lt;"&amp;$M52,$M$5:$M$104,"&gt;"&amp;$L52,$G$5:$G$104,"&lt;&gt;Canceled")&gt;1,"Conflict","Clear"))))),"Check inputs")</f>
        <v/>
      </c>
      <c r="T52" s="20">
        <f>IFERROR(IF($A52="","",IF($G52="Canceled","Not active",IF(OR($B52="",$N52="",$O52="",$P52=""),"Incomplete",IF(OR($O52&lt;Assumptions!$B$5,$P52&gt;Assumptions!$B$6,$P52&lt;=$O52),"Check times",IF(COUNTIFS($B$5:$B$104,$B52,$N$5:$N$104,$N52,$O$5:$O$104,"&lt;"&amp;$P52,$P$5:$P$104,"&gt;"&amp;$O52,$G$5:$G$104,"&lt;&gt;Canceled")&gt;1,"Conflict","Clear"))))),"Check inputs")</f>
        <v/>
      </c>
      <c r="U52" s="20">
        <f>IFERROR(IF($A52="","",IF($G52="Canceled","Not active",IF(OR($B52="",$E52="",$F52="",$G52="",$H52="",$I52="",$J52="",$K52="",$L52="",$M52="",$N52="",$O52="",$P52=""),"Incomplete",IF(OR(COUNTIF($A$5:$A$104,$A52)&gt;1,$B52&lt;Assumptions!$B$7,$B52&gt;Assumptions!$B$8,$R52&lt;&gt;"Clear",$S52&lt;&gt;"Clear",$T52&lt;&gt;"Clear",$L52&lt;$J52,$O52&lt;$M52),"Review","Clear")))),"Review")</f>
        <v/>
      </c>
      <c r="V52" s="15" t="n"/>
    </row>
    <row r="53" ht="30" customHeight="1">
      <c r="A53" s="13" t="n"/>
      <c r="B53" s="14" t="n"/>
      <c r="C53" s="15" t="n"/>
      <c r="D53" s="15" t="n"/>
      <c r="E53" s="15" t="n"/>
      <c r="F53" s="15" t="n"/>
      <c r="G53" s="13" t="n"/>
      <c r="H53" s="13" t="n"/>
      <c r="I53" s="16" t="n"/>
      <c r="J53" s="16" t="n"/>
      <c r="K53" s="13" t="n"/>
      <c r="L53" s="16" t="n"/>
      <c r="M53" s="16" t="n"/>
      <c r="N53" s="13" t="n"/>
      <c r="O53" s="16" t="n"/>
      <c r="P53" s="16" t="n"/>
      <c r="Q53" s="29">
        <f>IFERROR(IF(OR($A53="",$G53="Canceled",$I53="",$J53="",$L53="",$M53="",$O53="",$P53=""),"",IF(OR($J53&lt;=$I53,$M53&lt;=$L53,$P53&lt;=$O53,$L53&lt;$J53,$O53&lt;$M53,$I53&lt;Assumptions!$B$5,$J53&gt;Assumptions!$B$6,$L53&lt;Assumptions!$B$5,$M53&gt;Assumptions!$B$6,$O53&lt;Assumptions!$B$5,$P53&gt;Assumptions!$B$6),"",(MAX($J53,$M53,$P53)-MIN($I53,$L53,$O53))*24)),"")</f>
        <v/>
      </c>
      <c r="R53" s="18">
        <f>IFERROR(IF($A53="","",IF($G53="Canceled","Not active",IF(OR($B53="",$H53="",$I53="",$J53=""),"Incomplete",IF(OR($I53&lt;Assumptions!$B$5,$J53&gt;Assumptions!$B$6,$J53&lt;=$I53),"Check times",IF(COUNTIFS($B$5:$B$104,$B53,$H$5:$H$104,$H53,$I$5:$I$104,"&lt;"&amp;$J53,$J$5:$J$104,"&gt;"&amp;$I53,$G$5:$G$104,"&lt;&gt;Canceled")&gt;1,"Conflict","Clear"))))),"Check inputs")</f>
        <v/>
      </c>
      <c r="S53" s="18">
        <f>IFERROR(IF($A53="","",IF($G53="Canceled","Not active",IF(OR($B53="",$K53="",$L53="",$M53=""),"Incomplete",IF(OR($L53&lt;Assumptions!$B$5,$M53&gt;Assumptions!$B$6,$M53&lt;=$L53),"Check times",IF(COUNTIFS($B$5:$B$104,$B53,$K$5:$K$104,$K53,$L$5:$L$104,"&lt;"&amp;$M53,$M$5:$M$104,"&gt;"&amp;$L53,$G$5:$G$104,"&lt;&gt;Canceled")&gt;1,"Conflict","Clear"))))),"Check inputs")</f>
        <v/>
      </c>
      <c r="T53" s="18">
        <f>IFERROR(IF($A53="","",IF($G53="Canceled","Not active",IF(OR($B53="",$N53="",$O53="",$P53=""),"Incomplete",IF(OR($O53&lt;Assumptions!$B$5,$P53&gt;Assumptions!$B$6,$P53&lt;=$O53),"Check times",IF(COUNTIFS($B$5:$B$104,$B53,$N$5:$N$104,$N53,$O$5:$O$104,"&lt;"&amp;$P53,$P$5:$P$104,"&gt;"&amp;$O53,$G$5:$G$104,"&lt;&gt;Canceled")&gt;1,"Conflict","Clear"))))),"Check inputs")</f>
        <v/>
      </c>
      <c r="U53" s="18">
        <f>IFERROR(IF($A53="","",IF($G53="Canceled","Not active",IF(OR($B53="",$E53="",$F53="",$G53="",$H53="",$I53="",$J53="",$K53="",$L53="",$M53="",$N53="",$O53="",$P53=""),"Incomplete",IF(OR(COUNTIF($A$5:$A$104,$A53)&gt;1,$B53&lt;Assumptions!$B$7,$B53&gt;Assumptions!$B$8,$R53&lt;&gt;"Clear",$S53&lt;&gt;"Clear",$T53&lt;&gt;"Clear",$L53&lt;$J53,$O53&lt;$M53),"Review","Clear")))),"Review")</f>
        <v/>
      </c>
      <c r="V53" s="15" t="n"/>
    </row>
    <row r="54" ht="30" customHeight="1">
      <c r="A54" s="13" t="n"/>
      <c r="B54" s="14" t="n"/>
      <c r="C54" s="15" t="n"/>
      <c r="D54" s="15" t="n"/>
      <c r="E54" s="15" t="n"/>
      <c r="F54" s="15" t="n"/>
      <c r="G54" s="13" t="n"/>
      <c r="H54" s="13" t="n"/>
      <c r="I54" s="16" t="n"/>
      <c r="J54" s="16" t="n"/>
      <c r="K54" s="13" t="n"/>
      <c r="L54" s="16" t="n"/>
      <c r="M54" s="16" t="n"/>
      <c r="N54" s="13" t="n"/>
      <c r="O54" s="16" t="n"/>
      <c r="P54" s="16" t="n"/>
      <c r="Q54" s="30">
        <f>IFERROR(IF(OR($A54="",$G54="Canceled",$I54="",$J54="",$L54="",$M54="",$O54="",$P54=""),"",IF(OR($J54&lt;=$I54,$M54&lt;=$L54,$P54&lt;=$O54,$L54&lt;$J54,$O54&lt;$M54,$I54&lt;Assumptions!$B$5,$J54&gt;Assumptions!$B$6,$L54&lt;Assumptions!$B$5,$M54&gt;Assumptions!$B$6,$O54&lt;Assumptions!$B$5,$P54&gt;Assumptions!$B$6),"",(MAX($J54,$M54,$P54)-MIN($I54,$L54,$O54))*24)),"")</f>
        <v/>
      </c>
      <c r="R54" s="20">
        <f>IFERROR(IF($A54="","",IF($G54="Canceled","Not active",IF(OR($B54="",$H54="",$I54="",$J54=""),"Incomplete",IF(OR($I54&lt;Assumptions!$B$5,$J54&gt;Assumptions!$B$6,$J54&lt;=$I54),"Check times",IF(COUNTIFS($B$5:$B$104,$B54,$H$5:$H$104,$H54,$I$5:$I$104,"&lt;"&amp;$J54,$J$5:$J$104,"&gt;"&amp;$I54,$G$5:$G$104,"&lt;&gt;Canceled")&gt;1,"Conflict","Clear"))))),"Check inputs")</f>
        <v/>
      </c>
      <c r="S54" s="20">
        <f>IFERROR(IF($A54="","",IF($G54="Canceled","Not active",IF(OR($B54="",$K54="",$L54="",$M54=""),"Incomplete",IF(OR($L54&lt;Assumptions!$B$5,$M54&gt;Assumptions!$B$6,$M54&lt;=$L54),"Check times",IF(COUNTIFS($B$5:$B$104,$B54,$K$5:$K$104,$K54,$L$5:$L$104,"&lt;"&amp;$M54,$M$5:$M$104,"&gt;"&amp;$L54,$G$5:$G$104,"&lt;&gt;Canceled")&gt;1,"Conflict","Clear"))))),"Check inputs")</f>
        <v/>
      </c>
      <c r="T54" s="20">
        <f>IFERROR(IF($A54="","",IF($G54="Canceled","Not active",IF(OR($B54="",$N54="",$O54="",$P54=""),"Incomplete",IF(OR($O54&lt;Assumptions!$B$5,$P54&gt;Assumptions!$B$6,$P54&lt;=$O54),"Check times",IF(COUNTIFS($B$5:$B$104,$B54,$N$5:$N$104,$N54,$O$5:$O$104,"&lt;"&amp;$P54,$P$5:$P$104,"&gt;"&amp;$O54,$G$5:$G$104,"&lt;&gt;Canceled")&gt;1,"Conflict","Clear"))))),"Check inputs")</f>
        <v/>
      </c>
      <c r="U54" s="20">
        <f>IFERROR(IF($A54="","",IF($G54="Canceled","Not active",IF(OR($B54="",$E54="",$F54="",$G54="",$H54="",$I54="",$J54="",$K54="",$L54="",$M54="",$N54="",$O54="",$P54=""),"Incomplete",IF(OR(COUNTIF($A$5:$A$104,$A54)&gt;1,$B54&lt;Assumptions!$B$7,$B54&gt;Assumptions!$B$8,$R54&lt;&gt;"Clear",$S54&lt;&gt;"Clear",$T54&lt;&gt;"Clear",$L54&lt;$J54,$O54&lt;$M54),"Review","Clear")))),"Review")</f>
        <v/>
      </c>
      <c r="V54" s="15" t="n"/>
    </row>
    <row r="55" ht="30" customHeight="1">
      <c r="A55" s="13" t="n"/>
      <c r="B55" s="14" t="n"/>
      <c r="C55" s="15" t="n"/>
      <c r="D55" s="15" t="n"/>
      <c r="E55" s="15" t="n"/>
      <c r="F55" s="15" t="n"/>
      <c r="G55" s="13" t="n"/>
      <c r="H55" s="13" t="n"/>
      <c r="I55" s="16" t="n"/>
      <c r="J55" s="16" t="n"/>
      <c r="K55" s="13" t="n"/>
      <c r="L55" s="16" t="n"/>
      <c r="M55" s="16" t="n"/>
      <c r="N55" s="13" t="n"/>
      <c r="O55" s="16" t="n"/>
      <c r="P55" s="16" t="n"/>
      <c r="Q55" s="29">
        <f>IFERROR(IF(OR($A55="",$G55="Canceled",$I55="",$J55="",$L55="",$M55="",$O55="",$P55=""),"",IF(OR($J55&lt;=$I55,$M55&lt;=$L55,$P55&lt;=$O55,$L55&lt;$J55,$O55&lt;$M55,$I55&lt;Assumptions!$B$5,$J55&gt;Assumptions!$B$6,$L55&lt;Assumptions!$B$5,$M55&gt;Assumptions!$B$6,$O55&lt;Assumptions!$B$5,$P55&gt;Assumptions!$B$6),"",(MAX($J55,$M55,$P55)-MIN($I55,$L55,$O55))*24)),"")</f>
        <v/>
      </c>
      <c r="R55" s="18">
        <f>IFERROR(IF($A55="","",IF($G55="Canceled","Not active",IF(OR($B55="",$H55="",$I55="",$J55=""),"Incomplete",IF(OR($I55&lt;Assumptions!$B$5,$J55&gt;Assumptions!$B$6,$J55&lt;=$I55),"Check times",IF(COUNTIFS($B$5:$B$104,$B55,$H$5:$H$104,$H55,$I$5:$I$104,"&lt;"&amp;$J55,$J$5:$J$104,"&gt;"&amp;$I55,$G$5:$G$104,"&lt;&gt;Canceled")&gt;1,"Conflict","Clear"))))),"Check inputs")</f>
        <v/>
      </c>
      <c r="S55" s="18">
        <f>IFERROR(IF($A55="","",IF($G55="Canceled","Not active",IF(OR($B55="",$K55="",$L55="",$M55=""),"Incomplete",IF(OR($L55&lt;Assumptions!$B$5,$M55&gt;Assumptions!$B$6,$M55&lt;=$L55),"Check times",IF(COUNTIFS($B$5:$B$104,$B55,$K$5:$K$104,$K55,$L$5:$L$104,"&lt;"&amp;$M55,$M$5:$M$104,"&gt;"&amp;$L55,$G$5:$G$104,"&lt;&gt;Canceled")&gt;1,"Conflict","Clear"))))),"Check inputs")</f>
        <v/>
      </c>
      <c r="T55" s="18">
        <f>IFERROR(IF($A55="","",IF($G55="Canceled","Not active",IF(OR($B55="",$N55="",$O55="",$P55=""),"Incomplete",IF(OR($O55&lt;Assumptions!$B$5,$P55&gt;Assumptions!$B$6,$P55&lt;=$O55),"Check times",IF(COUNTIFS($B$5:$B$104,$B55,$N$5:$N$104,$N55,$O$5:$O$104,"&lt;"&amp;$P55,$P$5:$P$104,"&gt;"&amp;$O55,$G$5:$G$104,"&lt;&gt;Canceled")&gt;1,"Conflict","Clear"))))),"Check inputs")</f>
        <v/>
      </c>
      <c r="U55" s="18">
        <f>IFERROR(IF($A55="","",IF($G55="Canceled","Not active",IF(OR($B55="",$E55="",$F55="",$G55="",$H55="",$I55="",$J55="",$K55="",$L55="",$M55="",$N55="",$O55="",$P55=""),"Incomplete",IF(OR(COUNTIF($A$5:$A$104,$A55)&gt;1,$B55&lt;Assumptions!$B$7,$B55&gt;Assumptions!$B$8,$R55&lt;&gt;"Clear",$S55&lt;&gt;"Clear",$T55&lt;&gt;"Clear",$L55&lt;$J55,$O55&lt;$M55),"Review","Clear")))),"Review")</f>
        <v/>
      </c>
      <c r="V55" s="15" t="n"/>
    </row>
    <row r="56" ht="30" customHeight="1">
      <c r="A56" s="13" t="n"/>
      <c r="B56" s="14" t="n"/>
      <c r="C56" s="15" t="n"/>
      <c r="D56" s="15" t="n"/>
      <c r="E56" s="15" t="n"/>
      <c r="F56" s="15" t="n"/>
      <c r="G56" s="13" t="n"/>
      <c r="H56" s="13" t="n"/>
      <c r="I56" s="16" t="n"/>
      <c r="J56" s="16" t="n"/>
      <c r="K56" s="13" t="n"/>
      <c r="L56" s="16" t="n"/>
      <c r="M56" s="16" t="n"/>
      <c r="N56" s="13" t="n"/>
      <c r="O56" s="16" t="n"/>
      <c r="P56" s="16" t="n"/>
      <c r="Q56" s="30">
        <f>IFERROR(IF(OR($A56="",$G56="Canceled",$I56="",$J56="",$L56="",$M56="",$O56="",$P56=""),"",IF(OR($J56&lt;=$I56,$M56&lt;=$L56,$P56&lt;=$O56,$L56&lt;$J56,$O56&lt;$M56,$I56&lt;Assumptions!$B$5,$J56&gt;Assumptions!$B$6,$L56&lt;Assumptions!$B$5,$M56&gt;Assumptions!$B$6,$O56&lt;Assumptions!$B$5,$P56&gt;Assumptions!$B$6),"",(MAX($J56,$M56,$P56)-MIN($I56,$L56,$O56))*24)),"")</f>
        <v/>
      </c>
      <c r="R56" s="20">
        <f>IFERROR(IF($A56="","",IF($G56="Canceled","Not active",IF(OR($B56="",$H56="",$I56="",$J56=""),"Incomplete",IF(OR($I56&lt;Assumptions!$B$5,$J56&gt;Assumptions!$B$6,$J56&lt;=$I56),"Check times",IF(COUNTIFS($B$5:$B$104,$B56,$H$5:$H$104,$H56,$I$5:$I$104,"&lt;"&amp;$J56,$J$5:$J$104,"&gt;"&amp;$I56,$G$5:$G$104,"&lt;&gt;Canceled")&gt;1,"Conflict","Clear"))))),"Check inputs")</f>
        <v/>
      </c>
      <c r="S56" s="20">
        <f>IFERROR(IF($A56="","",IF($G56="Canceled","Not active",IF(OR($B56="",$K56="",$L56="",$M56=""),"Incomplete",IF(OR($L56&lt;Assumptions!$B$5,$M56&gt;Assumptions!$B$6,$M56&lt;=$L56),"Check times",IF(COUNTIFS($B$5:$B$104,$B56,$K$5:$K$104,$K56,$L$5:$L$104,"&lt;"&amp;$M56,$M$5:$M$104,"&gt;"&amp;$L56,$G$5:$G$104,"&lt;&gt;Canceled")&gt;1,"Conflict","Clear"))))),"Check inputs")</f>
        <v/>
      </c>
      <c r="T56" s="20">
        <f>IFERROR(IF($A56="","",IF($G56="Canceled","Not active",IF(OR($B56="",$N56="",$O56="",$P56=""),"Incomplete",IF(OR($O56&lt;Assumptions!$B$5,$P56&gt;Assumptions!$B$6,$P56&lt;=$O56),"Check times",IF(COUNTIFS($B$5:$B$104,$B56,$N$5:$N$104,$N56,$O$5:$O$104,"&lt;"&amp;$P56,$P$5:$P$104,"&gt;"&amp;$O56,$G$5:$G$104,"&lt;&gt;Canceled")&gt;1,"Conflict","Clear"))))),"Check inputs")</f>
        <v/>
      </c>
      <c r="U56" s="20">
        <f>IFERROR(IF($A56="","",IF($G56="Canceled","Not active",IF(OR($B56="",$E56="",$F56="",$G56="",$H56="",$I56="",$J56="",$K56="",$L56="",$M56="",$N56="",$O56="",$P56=""),"Incomplete",IF(OR(COUNTIF($A$5:$A$104,$A56)&gt;1,$B56&lt;Assumptions!$B$7,$B56&gt;Assumptions!$B$8,$R56&lt;&gt;"Clear",$S56&lt;&gt;"Clear",$T56&lt;&gt;"Clear",$L56&lt;$J56,$O56&lt;$M56),"Review","Clear")))),"Review")</f>
        <v/>
      </c>
      <c r="V56" s="15" t="n"/>
    </row>
    <row r="57" ht="30" customHeight="1">
      <c r="A57" s="13" t="n"/>
      <c r="B57" s="14" t="n"/>
      <c r="C57" s="15" t="n"/>
      <c r="D57" s="15" t="n"/>
      <c r="E57" s="15" t="n"/>
      <c r="F57" s="15" t="n"/>
      <c r="G57" s="13" t="n"/>
      <c r="H57" s="13" t="n"/>
      <c r="I57" s="16" t="n"/>
      <c r="J57" s="16" t="n"/>
      <c r="K57" s="13" t="n"/>
      <c r="L57" s="16" t="n"/>
      <c r="M57" s="16" t="n"/>
      <c r="N57" s="13" t="n"/>
      <c r="O57" s="16" t="n"/>
      <c r="P57" s="16" t="n"/>
      <c r="Q57" s="29">
        <f>IFERROR(IF(OR($A57="",$G57="Canceled",$I57="",$J57="",$L57="",$M57="",$O57="",$P57=""),"",IF(OR($J57&lt;=$I57,$M57&lt;=$L57,$P57&lt;=$O57,$L57&lt;$J57,$O57&lt;$M57,$I57&lt;Assumptions!$B$5,$J57&gt;Assumptions!$B$6,$L57&lt;Assumptions!$B$5,$M57&gt;Assumptions!$B$6,$O57&lt;Assumptions!$B$5,$P57&gt;Assumptions!$B$6),"",(MAX($J57,$M57,$P57)-MIN($I57,$L57,$O57))*24)),"")</f>
        <v/>
      </c>
      <c r="R57" s="18">
        <f>IFERROR(IF($A57="","",IF($G57="Canceled","Not active",IF(OR($B57="",$H57="",$I57="",$J57=""),"Incomplete",IF(OR($I57&lt;Assumptions!$B$5,$J57&gt;Assumptions!$B$6,$J57&lt;=$I57),"Check times",IF(COUNTIFS($B$5:$B$104,$B57,$H$5:$H$104,$H57,$I$5:$I$104,"&lt;"&amp;$J57,$J$5:$J$104,"&gt;"&amp;$I57,$G$5:$G$104,"&lt;&gt;Canceled")&gt;1,"Conflict","Clear"))))),"Check inputs")</f>
        <v/>
      </c>
      <c r="S57" s="18">
        <f>IFERROR(IF($A57="","",IF($G57="Canceled","Not active",IF(OR($B57="",$K57="",$L57="",$M57=""),"Incomplete",IF(OR($L57&lt;Assumptions!$B$5,$M57&gt;Assumptions!$B$6,$M57&lt;=$L57),"Check times",IF(COUNTIFS($B$5:$B$104,$B57,$K$5:$K$104,$K57,$L$5:$L$104,"&lt;"&amp;$M57,$M$5:$M$104,"&gt;"&amp;$L57,$G$5:$G$104,"&lt;&gt;Canceled")&gt;1,"Conflict","Clear"))))),"Check inputs")</f>
        <v/>
      </c>
      <c r="T57" s="18">
        <f>IFERROR(IF($A57="","",IF($G57="Canceled","Not active",IF(OR($B57="",$N57="",$O57="",$P57=""),"Incomplete",IF(OR($O57&lt;Assumptions!$B$5,$P57&gt;Assumptions!$B$6,$P57&lt;=$O57),"Check times",IF(COUNTIFS($B$5:$B$104,$B57,$N$5:$N$104,$N57,$O$5:$O$104,"&lt;"&amp;$P57,$P$5:$P$104,"&gt;"&amp;$O57,$G$5:$G$104,"&lt;&gt;Canceled")&gt;1,"Conflict","Clear"))))),"Check inputs")</f>
        <v/>
      </c>
      <c r="U57" s="18">
        <f>IFERROR(IF($A57="","",IF($G57="Canceled","Not active",IF(OR($B57="",$E57="",$F57="",$G57="",$H57="",$I57="",$J57="",$K57="",$L57="",$M57="",$N57="",$O57="",$P57=""),"Incomplete",IF(OR(COUNTIF($A$5:$A$104,$A57)&gt;1,$B57&lt;Assumptions!$B$7,$B57&gt;Assumptions!$B$8,$R57&lt;&gt;"Clear",$S57&lt;&gt;"Clear",$T57&lt;&gt;"Clear",$L57&lt;$J57,$O57&lt;$M57),"Review","Clear")))),"Review")</f>
        <v/>
      </c>
      <c r="V57" s="15" t="n"/>
    </row>
    <row r="58" ht="30" customHeight="1">
      <c r="A58" s="13" t="n"/>
      <c r="B58" s="14" t="n"/>
      <c r="C58" s="15" t="n"/>
      <c r="D58" s="15" t="n"/>
      <c r="E58" s="15" t="n"/>
      <c r="F58" s="15" t="n"/>
      <c r="G58" s="13" t="n"/>
      <c r="H58" s="13" t="n"/>
      <c r="I58" s="16" t="n"/>
      <c r="J58" s="16" t="n"/>
      <c r="K58" s="13" t="n"/>
      <c r="L58" s="16" t="n"/>
      <c r="M58" s="16" t="n"/>
      <c r="N58" s="13" t="n"/>
      <c r="O58" s="16" t="n"/>
      <c r="P58" s="16" t="n"/>
      <c r="Q58" s="30">
        <f>IFERROR(IF(OR($A58="",$G58="Canceled",$I58="",$J58="",$L58="",$M58="",$O58="",$P58=""),"",IF(OR($J58&lt;=$I58,$M58&lt;=$L58,$P58&lt;=$O58,$L58&lt;$J58,$O58&lt;$M58,$I58&lt;Assumptions!$B$5,$J58&gt;Assumptions!$B$6,$L58&lt;Assumptions!$B$5,$M58&gt;Assumptions!$B$6,$O58&lt;Assumptions!$B$5,$P58&gt;Assumptions!$B$6),"",(MAX($J58,$M58,$P58)-MIN($I58,$L58,$O58))*24)),"")</f>
        <v/>
      </c>
      <c r="R58" s="20">
        <f>IFERROR(IF($A58="","",IF($G58="Canceled","Not active",IF(OR($B58="",$H58="",$I58="",$J58=""),"Incomplete",IF(OR($I58&lt;Assumptions!$B$5,$J58&gt;Assumptions!$B$6,$J58&lt;=$I58),"Check times",IF(COUNTIFS($B$5:$B$104,$B58,$H$5:$H$104,$H58,$I$5:$I$104,"&lt;"&amp;$J58,$J$5:$J$104,"&gt;"&amp;$I58,$G$5:$G$104,"&lt;&gt;Canceled")&gt;1,"Conflict","Clear"))))),"Check inputs")</f>
        <v/>
      </c>
      <c r="S58" s="20">
        <f>IFERROR(IF($A58="","",IF($G58="Canceled","Not active",IF(OR($B58="",$K58="",$L58="",$M58=""),"Incomplete",IF(OR($L58&lt;Assumptions!$B$5,$M58&gt;Assumptions!$B$6,$M58&lt;=$L58),"Check times",IF(COUNTIFS($B$5:$B$104,$B58,$K$5:$K$104,$K58,$L$5:$L$104,"&lt;"&amp;$M58,$M$5:$M$104,"&gt;"&amp;$L58,$G$5:$G$104,"&lt;&gt;Canceled")&gt;1,"Conflict","Clear"))))),"Check inputs")</f>
        <v/>
      </c>
      <c r="T58" s="20">
        <f>IFERROR(IF($A58="","",IF($G58="Canceled","Not active",IF(OR($B58="",$N58="",$O58="",$P58=""),"Incomplete",IF(OR($O58&lt;Assumptions!$B$5,$P58&gt;Assumptions!$B$6,$P58&lt;=$O58),"Check times",IF(COUNTIFS($B$5:$B$104,$B58,$N$5:$N$104,$N58,$O$5:$O$104,"&lt;"&amp;$P58,$P$5:$P$104,"&gt;"&amp;$O58,$G$5:$G$104,"&lt;&gt;Canceled")&gt;1,"Conflict","Clear"))))),"Check inputs")</f>
        <v/>
      </c>
      <c r="U58" s="20">
        <f>IFERROR(IF($A58="","",IF($G58="Canceled","Not active",IF(OR($B58="",$E58="",$F58="",$G58="",$H58="",$I58="",$J58="",$K58="",$L58="",$M58="",$N58="",$O58="",$P58=""),"Incomplete",IF(OR(COUNTIF($A$5:$A$104,$A58)&gt;1,$B58&lt;Assumptions!$B$7,$B58&gt;Assumptions!$B$8,$R58&lt;&gt;"Clear",$S58&lt;&gt;"Clear",$T58&lt;&gt;"Clear",$L58&lt;$J58,$O58&lt;$M58),"Review","Clear")))),"Review")</f>
        <v/>
      </c>
      <c r="V58" s="15" t="n"/>
    </row>
    <row r="59" ht="30" customHeight="1">
      <c r="A59" s="13" t="n"/>
      <c r="B59" s="14" t="n"/>
      <c r="C59" s="15" t="n"/>
      <c r="D59" s="15" t="n"/>
      <c r="E59" s="15" t="n"/>
      <c r="F59" s="15" t="n"/>
      <c r="G59" s="13" t="n"/>
      <c r="H59" s="13" t="n"/>
      <c r="I59" s="16" t="n"/>
      <c r="J59" s="16" t="n"/>
      <c r="K59" s="13" t="n"/>
      <c r="L59" s="16" t="n"/>
      <c r="M59" s="16" t="n"/>
      <c r="N59" s="13" t="n"/>
      <c r="O59" s="16" t="n"/>
      <c r="P59" s="16" t="n"/>
      <c r="Q59" s="29">
        <f>IFERROR(IF(OR($A59="",$G59="Canceled",$I59="",$J59="",$L59="",$M59="",$O59="",$P59=""),"",IF(OR($J59&lt;=$I59,$M59&lt;=$L59,$P59&lt;=$O59,$L59&lt;$J59,$O59&lt;$M59,$I59&lt;Assumptions!$B$5,$J59&gt;Assumptions!$B$6,$L59&lt;Assumptions!$B$5,$M59&gt;Assumptions!$B$6,$O59&lt;Assumptions!$B$5,$P59&gt;Assumptions!$B$6),"",(MAX($J59,$M59,$P59)-MIN($I59,$L59,$O59))*24)),"")</f>
        <v/>
      </c>
      <c r="R59" s="18">
        <f>IFERROR(IF($A59="","",IF($G59="Canceled","Not active",IF(OR($B59="",$H59="",$I59="",$J59=""),"Incomplete",IF(OR($I59&lt;Assumptions!$B$5,$J59&gt;Assumptions!$B$6,$J59&lt;=$I59),"Check times",IF(COUNTIFS($B$5:$B$104,$B59,$H$5:$H$104,$H59,$I$5:$I$104,"&lt;"&amp;$J59,$J$5:$J$104,"&gt;"&amp;$I59,$G$5:$G$104,"&lt;&gt;Canceled")&gt;1,"Conflict","Clear"))))),"Check inputs")</f>
        <v/>
      </c>
      <c r="S59" s="18">
        <f>IFERROR(IF($A59="","",IF($G59="Canceled","Not active",IF(OR($B59="",$K59="",$L59="",$M59=""),"Incomplete",IF(OR($L59&lt;Assumptions!$B$5,$M59&gt;Assumptions!$B$6,$M59&lt;=$L59),"Check times",IF(COUNTIFS($B$5:$B$104,$B59,$K$5:$K$104,$K59,$L$5:$L$104,"&lt;"&amp;$M59,$M$5:$M$104,"&gt;"&amp;$L59,$G$5:$G$104,"&lt;&gt;Canceled")&gt;1,"Conflict","Clear"))))),"Check inputs")</f>
        <v/>
      </c>
      <c r="T59" s="18">
        <f>IFERROR(IF($A59="","",IF($G59="Canceled","Not active",IF(OR($B59="",$N59="",$O59="",$P59=""),"Incomplete",IF(OR($O59&lt;Assumptions!$B$5,$P59&gt;Assumptions!$B$6,$P59&lt;=$O59),"Check times",IF(COUNTIFS($B$5:$B$104,$B59,$N$5:$N$104,$N59,$O$5:$O$104,"&lt;"&amp;$P59,$P$5:$P$104,"&gt;"&amp;$O59,$G$5:$G$104,"&lt;&gt;Canceled")&gt;1,"Conflict","Clear"))))),"Check inputs")</f>
        <v/>
      </c>
      <c r="U59" s="18">
        <f>IFERROR(IF($A59="","",IF($G59="Canceled","Not active",IF(OR($B59="",$E59="",$F59="",$G59="",$H59="",$I59="",$J59="",$K59="",$L59="",$M59="",$N59="",$O59="",$P59=""),"Incomplete",IF(OR(COUNTIF($A$5:$A$104,$A59)&gt;1,$B59&lt;Assumptions!$B$7,$B59&gt;Assumptions!$B$8,$R59&lt;&gt;"Clear",$S59&lt;&gt;"Clear",$T59&lt;&gt;"Clear",$L59&lt;$J59,$O59&lt;$M59),"Review","Clear")))),"Review")</f>
        <v/>
      </c>
      <c r="V59" s="15" t="n"/>
    </row>
    <row r="60" ht="30" customHeight="1">
      <c r="A60" s="13" t="n"/>
      <c r="B60" s="14" t="n"/>
      <c r="C60" s="15" t="n"/>
      <c r="D60" s="15" t="n"/>
      <c r="E60" s="15" t="n"/>
      <c r="F60" s="15" t="n"/>
      <c r="G60" s="13" t="n"/>
      <c r="H60" s="13" t="n"/>
      <c r="I60" s="16" t="n"/>
      <c r="J60" s="16" t="n"/>
      <c r="K60" s="13" t="n"/>
      <c r="L60" s="16" t="n"/>
      <c r="M60" s="16" t="n"/>
      <c r="N60" s="13" t="n"/>
      <c r="O60" s="16" t="n"/>
      <c r="P60" s="16" t="n"/>
      <c r="Q60" s="30">
        <f>IFERROR(IF(OR($A60="",$G60="Canceled",$I60="",$J60="",$L60="",$M60="",$O60="",$P60=""),"",IF(OR($J60&lt;=$I60,$M60&lt;=$L60,$P60&lt;=$O60,$L60&lt;$J60,$O60&lt;$M60,$I60&lt;Assumptions!$B$5,$J60&gt;Assumptions!$B$6,$L60&lt;Assumptions!$B$5,$M60&gt;Assumptions!$B$6,$O60&lt;Assumptions!$B$5,$P60&gt;Assumptions!$B$6),"",(MAX($J60,$M60,$P60)-MIN($I60,$L60,$O60))*24)),"")</f>
        <v/>
      </c>
      <c r="R60" s="20">
        <f>IFERROR(IF($A60="","",IF($G60="Canceled","Not active",IF(OR($B60="",$H60="",$I60="",$J60=""),"Incomplete",IF(OR($I60&lt;Assumptions!$B$5,$J60&gt;Assumptions!$B$6,$J60&lt;=$I60),"Check times",IF(COUNTIFS($B$5:$B$104,$B60,$H$5:$H$104,$H60,$I$5:$I$104,"&lt;"&amp;$J60,$J$5:$J$104,"&gt;"&amp;$I60,$G$5:$G$104,"&lt;&gt;Canceled")&gt;1,"Conflict","Clear"))))),"Check inputs")</f>
        <v/>
      </c>
      <c r="S60" s="20">
        <f>IFERROR(IF($A60="","",IF($G60="Canceled","Not active",IF(OR($B60="",$K60="",$L60="",$M60=""),"Incomplete",IF(OR($L60&lt;Assumptions!$B$5,$M60&gt;Assumptions!$B$6,$M60&lt;=$L60),"Check times",IF(COUNTIFS($B$5:$B$104,$B60,$K$5:$K$104,$K60,$L$5:$L$104,"&lt;"&amp;$M60,$M$5:$M$104,"&gt;"&amp;$L60,$G$5:$G$104,"&lt;&gt;Canceled")&gt;1,"Conflict","Clear"))))),"Check inputs")</f>
        <v/>
      </c>
      <c r="T60" s="20">
        <f>IFERROR(IF($A60="","",IF($G60="Canceled","Not active",IF(OR($B60="",$N60="",$O60="",$P60=""),"Incomplete",IF(OR($O60&lt;Assumptions!$B$5,$P60&gt;Assumptions!$B$6,$P60&lt;=$O60),"Check times",IF(COUNTIFS($B$5:$B$104,$B60,$N$5:$N$104,$N60,$O$5:$O$104,"&lt;"&amp;$P60,$P$5:$P$104,"&gt;"&amp;$O60,$G$5:$G$104,"&lt;&gt;Canceled")&gt;1,"Conflict","Clear"))))),"Check inputs")</f>
        <v/>
      </c>
      <c r="U60" s="20">
        <f>IFERROR(IF($A60="","",IF($G60="Canceled","Not active",IF(OR($B60="",$E60="",$F60="",$G60="",$H60="",$I60="",$J60="",$K60="",$L60="",$M60="",$N60="",$O60="",$P60=""),"Incomplete",IF(OR(COUNTIF($A$5:$A$104,$A60)&gt;1,$B60&lt;Assumptions!$B$7,$B60&gt;Assumptions!$B$8,$R60&lt;&gt;"Clear",$S60&lt;&gt;"Clear",$T60&lt;&gt;"Clear",$L60&lt;$J60,$O60&lt;$M60),"Review","Clear")))),"Review")</f>
        <v/>
      </c>
      <c r="V60" s="15" t="n"/>
    </row>
    <row r="61" ht="30" customHeight="1">
      <c r="A61" s="13" t="n"/>
      <c r="B61" s="14" t="n"/>
      <c r="C61" s="15" t="n"/>
      <c r="D61" s="15" t="n"/>
      <c r="E61" s="15" t="n"/>
      <c r="F61" s="15" t="n"/>
      <c r="G61" s="13" t="n"/>
      <c r="H61" s="13" t="n"/>
      <c r="I61" s="16" t="n"/>
      <c r="J61" s="16" t="n"/>
      <c r="K61" s="13" t="n"/>
      <c r="L61" s="16" t="n"/>
      <c r="M61" s="16" t="n"/>
      <c r="N61" s="13" t="n"/>
      <c r="O61" s="16" t="n"/>
      <c r="P61" s="16" t="n"/>
      <c r="Q61" s="29">
        <f>IFERROR(IF(OR($A61="",$G61="Canceled",$I61="",$J61="",$L61="",$M61="",$O61="",$P61=""),"",IF(OR($J61&lt;=$I61,$M61&lt;=$L61,$P61&lt;=$O61,$L61&lt;$J61,$O61&lt;$M61,$I61&lt;Assumptions!$B$5,$J61&gt;Assumptions!$B$6,$L61&lt;Assumptions!$B$5,$M61&gt;Assumptions!$B$6,$O61&lt;Assumptions!$B$5,$P61&gt;Assumptions!$B$6),"",(MAX($J61,$M61,$P61)-MIN($I61,$L61,$O61))*24)),"")</f>
        <v/>
      </c>
      <c r="R61" s="18">
        <f>IFERROR(IF($A61="","",IF($G61="Canceled","Not active",IF(OR($B61="",$H61="",$I61="",$J61=""),"Incomplete",IF(OR($I61&lt;Assumptions!$B$5,$J61&gt;Assumptions!$B$6,$J61&lt;=$I61),"Check times",IF(COUNTIFS($B$5:$B$104,$B61,$H$5:$H$104,$H61,$I$5:$I$104,"&lt;"&amp;$J61,$J$5:$J$104,"&gt;"&amp;$I61,$G$5:$G$104,"&lt;&gt;Canceled")&gt;1,"Conflict","Clear"))))),"Check inputs")</f>
        <v/>
      </c>
      <c r="S61" s="18">
        <f>IFERROR(IF($A61="","",IF($G61="Canceled","Not active",IF(OR($B61="",$K61="",$L61="",$M61=""),"Incomplete",IF(OR($L61&lt;Assumptions!$B$5,$M61&gt;Assumptions!$B$6,$M61&lt;=$L61),"Check times",IF(COUNTIFS($B$5:$B$104,$B61,$K$5:$K$104,$K61,$L$5:$L$104,"&lt;"&amp;$M61,$M$5:$M$104,"&gt;"&amp;$L61,$G$5:$G$104,"&lt;&gt;Canceled")&gt;1,"Conflict","Clear"))))),"Check inputs")</f>
        <v/>
      </c>
      <c r="T61" s="18">
        <f>IFERROR(IF($A61="","",IF($G61="Canceled","Not active",IF(OR($B61="",$N61="",$O61="",$P61=""),"Incomplete",IF(OR($O61&lt;Assumptions!$B$5,$P61&gt;Assumptions!$B$6,$P61&lt;=$O61),"Check times",IF(COUNTIFS($B$5:$B$104,$B61,$N$5:$N$104,$N61,$O$5:$O$104,"&lt;"&amp;$P61,$P$5:$P$104,"&gt;"&amp;$O61,$G$5:$G$104,"&lt;&gt;Canceled")&gt;1,"Conflict","Clear"))))),"Check inputs")</f>
        <v/>
      </c>
      <c r="U61" s="18">
        <f>IFERROR(IF($A61="","",IF($G61="Canceled","Not active",IF(OR($B61="",$E61="",$F61="",$G61="",$H61="",$I61="",$J61="",$K61="",$L61="",$M61="",$N61="",$O61="",$P61=""),"Incomplete",IF(OR(COUNTIF($A$5:$A$104,$A61)&gt;1,$B61&lt;Assumptions!$B$7,$B61&gt;Assumptions!$B$8,$R61&lt;&gt;"Clear",$S61&lt;&gt;"Clear",$T61&lt;&gt;"Clear",$L61&lt;$J61,$O61&lt;$M61),"Review","Clear")))),"Review")</f>
        <v/>
      </c>
      <c r="V61" s="15" t="n"/>
    </row>
    <row r="62" ht="30" customHeight="1">
      <c r="A62" s="13" t="n"/>
      <c r="B62" s="14" t="n"/>
      <c r="C62" s="15" t="n"/>
      <c r="D62" s="15" t="n"/>
      <c r="E62" s="15" t="n"/>
      <c r="F62" s="15" t="n"/>
      <c r="G62" s="13" t="n"/>
      <c r="H62" s="13" t="n"/>
      <c r="I62" s="16" t="n"/>
      <c r="J62" s="16" t="n"/>
      <c r="K62" s="13" t="n"/>
      <c r="L62" s="16" t="n"/>
      <c r="M62" s="16" t="n"/>
      <c r="N62" s="13" t="n"/>
      <c r="O62" s="16" t="n"/>
      <c r="P62" s="16" t="n"/>
      <c r="Q62" s="30">
        <f>IFERROR(IF(OR($A62="",$G62="Canceled",$I62="",$J62="",$L62="",$M62="",$O62="",$P62=""),"",IF(OR($J62&lt;=$I62,$M62&lt;=$L62,$P62&lt;=$O62,$L62&lt;$J62,$O62&lt;$M62,$I62&lt;Assumptions!$B$5,$J62&gt;Assumptions!$B$6,$L62&lt;Assumptions!$B$5,$M62&gt;Assumptions!$B$6,$O62&lt;Assumptions!$B$5,$P62&gt;Assumptions!$B$6),"",(MAX($J62,$M62,$P62)-MIN($I62,$L62,$O62))*24)),"")</f>
        <v/>
      </c>
      <c r="R62" s="20">
        <f>IFERROR(IF($A62="","",IF($G62="Canceled","Not active",IF(OR($B62="",$H62="",$I62="",$J62=""),"Incomplete",IF(OR($I62&lt;Assumptions!$B$5,$J62&gt;Assumptions!$B$6,$J62&lt;=$I62),"Check times",IF(COUNTIFS($B$5:$B$104,$B62,$H$5:$H$104,$H62,$I$5:$I$104,"&lt;"&amp;$J62,$J$5:$J$104,"&gt;"&amp;$I62,$G$5:$G$104,"&lt;&gt;Canceled")&gt;1,"Conflict","Clear"))))),"Check inputs")</f>
        <v/>
      </c>
      <c r="S62" s="20">
        <f>IFERROR(IF($A62="","",IF($G62="Canceled","Not active",IF(OR($B62="",$K62="",$L62="",$M62=""),"Incomplete",IF(OR($L62&lt;Assumptions!$B$5,$M62&gt;Assumptions!$B$6,$M62&lt;=$L62),"Check times",IF(COUNTIFS($B$5:$B$104,$B62,$K$5:$K$104,$K62,$L$5:$L$104,"&lt;"&amp;$M62,$M$5:$M$104,"&gt;"&amp;$L62,$G$5:$G$104,"&lt;&gt;Canceled")&gt;1,"Conflict","Clear"))))),"Check inputs")</f>
        <v/>
      </c>
      <c r="T62" s="20">
        <f>IFERROR(IF($A62="","",IF($G62="Canceled","Not active",IF(OR($B62="",$N62="",$O62="",$P62=""),"Incomplete",IF(OR($O62&lt;Assumptions!$B$5,$P62&gt;Assumptions!$B$6,$P62&lt;=$O62),"Check times",IF(COUNTIFS($B$5:$B$104,$B62,$N$5:$N$104,$N62,$O$5:$O$104,"&lt;"&amp;$P62,$P$5:$P$104,"&gt;"&amp;$O62,$G$5:$G$104,"&lt;&gt;Canceled")&gt;1,"Conflict","Clear"))))),"Check inputs")</f>
        <v/>
      </c>
      <c r="U62" s="20">
        <f>IFERROR(IF($A62="","",IF($G62="Canceled","Not active",IF(OR($B62="",$E62="",$F62="",$G62="",$H62="",$I62="",$J62="",$K62="",$L62="",$M62="",$N62="",$O62="",$P62=""),"Incomplete",IF(OR(COUNTIF($A$5:$A$104,$A62)&gt;1,$B62&lt;Assumptions!$B$7,$B62&gt;Assumptions!$B$8,$R62&lt;&gt;"Clear",$S62&lt;&gt;"Clear",$T62&lt;&gt;"Clear",$L62&lt;$J62,$O62&lt;$M62),"Review","Clear")))),"Review")</f>
        <v/>
      </c>
      <c r="V62" s="15" t="n"/>
    </row>
    <row r="63" ht="30" customHeight="1">
      <c r="A63" s="13" t="n"/>
      <c r="B63" s="14" t="n"/>
      <c r="C63" s="15" t="n"/>
      <c r="D63" s="15" t="n"/>
      <c r="E63" s="15" t="n"/>
      <c r="F63" s="15" t="n"/>
      <c r="G63" s="13" t="n"/>
      <c r="H63" s="13" t="n"/>
      <c r="I63" s="16" t="n"/>
      <c r="J63" s="16" t="n"/>
      <c r="K63" s="13" t="n"/>
      <c r="L63" s="16" t="n"/>
      <c r="M63" s="16" t="n"/>
      <c r="N63" s="13" t="n"/>
      <c r="O63" s="16" t="n"/>
      <c r="P63" s="16" t="n"/>
      <c r="Q63" s="29">
        <f>IFERROR(IF(OR($A63="",$G63="Canceled",$I63="",$J63="",$L63="",$M63="",$O63="",$P63=""),"",IF(OR($J63&lt;=$I63,$M63&lt;=$L63,$P63&lt;=$O63,$L63&lt;$J63,$O63&lt;$M63,$I63&lt;Assumptions!$B$5,$J63&gt;Assumptions!$B$6,$L63&lt;Assumptions!$B$5,$M63&gt;Assumptions!$B$6,$O63&lt;Assumptions!$B$5,$P63&gt;Assumptions!$B$6),"",(MAX($J63,$M63,$P63)-MIN($I63,$L63,$O63))*24)),"")</f>
        <v/>
      </c>
      <c r="R63" s="18">
        <f>IFERROR(IF($A63="","",IF($G63="Canceled","Not active",IF(OR($B63="",$H63="",$I63="",$J63=""),"Incomplete",IF(OR($I63&lt;Assumptions!$B$5,$J63&gt;Assumptions!$B$6,$J63&lt;=$I63),"Check times",IF(COUNTIFS($B$5:$B$104,$B63,$H$5:$H$104,$H63,$I$5:$I$104,"&lt;"&amp;$J63,$J$5:$J$104,"&gt;"&amp;$I63,$G$5:$G$104,"&lt;&gt;Canceled")&gt;1,"Conflict","Clear"))))),"Check inputs")</f>
        <v/>
      </c>
      <c r="S63" s="18">
        <f>IFERROR(IF($A63="","",IF($G63="Canceled","Not active",IF(OR($B63="",$K63="",$L63="",$M63=""),"Incomplete",IF(OR($L63&lt;Assumptions!$B$5,$M63&gt;Assumptions!$B$6,$M63&lt;=$L63),"Check times",IF(COUNTIFS($B$5:$B$104,$B63,$K$5:$K$104,$K63,$L$5:$L$104,"&lt;"&amp;$M63,$M$5:$M$104,"&gt;"&amp;$L63,$G$5:$G$104,"&lt;&gt;Canceled")&gt;1,"Conflict","Clear"))))),"Check inputs")</f>
        <v/>
      </c>
      <c r="T63" s="18">
        <f>IFERROR(IF($A63="","",IF($G63="Canceled","Not active",IF(OR($B63="",$N63="",$O63="",$P63=""),"Incomplete",IF(OR($O63&lt;Assumptions!$B$5,$P63&gt;Assumptions!$B$6,$P63&lt;=$O63),"Check times",IF(COUNTIFS($B$5:$B$104,$B63,$N$5:$N$104,$N63,$O$5:$O$104,"&lt;"&amp;$P63,$P$5:$P$104,"&gt;"&amp;$O63,$G$5:$G$104,"&lt;&gt;Canceled")&gt;1,"Conflict","Clear"))))),"Check inputs")</f>
        <v/>
      </c>
      <c r="U63" s="18">
        <f>IFERROR(IF($A63="","",IF($G63="Canceled","Not active",IF(OR($B63="",$E63="",$F63="",$G63="",$H63="",$I63="",$J63="",$K63="",$L63="",$M63="",$N63="",$O63="",$P63=""),"Incomplete",IF(OR(COUNTIF($A$5:$A$104,$A63)&gt;1,$B63&lt;Assumptions!$B$7,$B63&gt;Assumptions!$B$8,$R63&lt;&gt;"Clear",$S63&lt;&gt;"Clear",$T63&lt;&gt;"Clear",$L63&lt;$J63,$O63&lt;$M63),"Review","Clear")))),"Review")</f>
        <v/>
      </c>
      <c r="V63" s="15" t="n"/>
    </row>
    <row r="64" ht="30" customHeight="1">
      <c r="A64" s="13" t="n"/>
      <c r="B64" s="14" t="n"/>
      <c r="C64" s="15" t="n"/>
      <c r="D64" s="15" t="n"/>
      <c r="E64" s="15" t="n"/>
      <c r="F64" s="15" t="n"/>
      <c r="G64" s="13" t="n"/>
      <c r="H64" s="13" t="n"/>
      <c r="I64" s="16" t="n"/>
      <c r="J64" s="16" t="n"/>
      <c r="K64" s="13" t="n"/>
      <c r="L64" s="16" t="n"/>
      <c r="M64" s="16" t="n"/>
      <c r="N64" s="13" t="n"/>
      <c r="O64" s="16" t="n"/>
      <c r="P64" s="16" t="n"/>
      <c r="Q64" s="30">
        <f>IFERROR(IF(OR($A64="",$G64="Canceled",$I64="",$J64="",$L64="",$M64="",$O64="",$P64=""),"",IF(OR($J64&lt;=$I64,$M64&lt;=$L64,$P64&lt;=$O64,$L64&lt;$J64,$O64&lt;$M64,$I64&lt;Assumptions!$B$5,$J64&gt;Assumptions!$B$6,$L64&lt;Assumptions!$B$5,$M64&gt;Assumptions!$B$6,$O64&lt;Assumptions!$B$5,$P64&gt;Assumptions!$B$6),"",(MAX($J64,$M64,$P64)-MIN($I64,$L64,$O64))*24)),"")</f>
        <v/>
      </c>
      <c r="R64" s="20">
        <f>IFERROR(IF($A64="","",IF($G64="Canceled","Not active",IF(OR($B64="",$H64="",$I64="",$J64=""),"Incomplete",IF(OR($I64&lt;Assumptions!$B$5,$J64&gt;Assumptions!$B$6,$J64&lt;=$I64),"Check times",IF(COUNTIFS($B$5:$B$104,$B64,$H$5:$H$104,$H64,$I$5:$I$104,"&lt;"&amp;$J64,$J$5:$J$104,"&gt;"&amp;$I64,$G$5:$G$104,"&lt;&gt;Canceled")&gt;1,"Conflict","Clear"))))),"Check inputs")</f>
        <v/>
      </c>
      <c r="S64" s="20">
        <f>IFERROR(IF($A64="","",IF($G64="Canceled","Not active",IF(OR($B64="",$K64="",$L64="",$M64=""),"Incomplete",IF(OR($L64&lt;Assumptions!$B$5,$M64&gt;Assumptions!$B$6,$M64&lt;=$L64),"Check times",IF(COUNTIFS($B$5:$B$104,$B64,$K$5:$K$104,$K64,$L$5:$L$104,"&lt;"&amp;$M64,$M$5:$M$104,"&gt;"&amp;$L64,$G$5:$G$104,"&lt;&gt;Canceled")&gt;1,"Conflict","Clear"))))),"Check inputs")</f>
        <v/>
      </c>
      <c r="T64" s="20">
        <f>IFERROR(IF($A64="","",IF($G64="Canceled","Not active",IF(OR($B64="",$N64="",$O64="",$P64=""),"Incomplete",IF(OR($O64&lt;Assumptions!$B$5,$P64&gt;Assumptions!$B$6,$P64&lt;=$O64),"Check times",IF(COUNTIFS($B$5:$B$104,$B64,$N$5:$N$104,$N64,$O$5:$O$104,"&lt;"&amp;$P64,$P$5:$P$104,"&gt;"&amp;$O64,$G$5:$G$104,"&lt;&gt;Canceled")&gt;1,"Conflict","Clear"))))),"Check inputs")</f>
        <v/>
      </c>
      <c r="U64" s="20">
        <f>IFERROR(IF($A64="","",IF($G64="Canceled","Not active",IF(OR($B64="",$E64="",$F64="",$G64="",$H64="",$I64="",$J64="",$K64="",$L64="",$M64="",$N64="",$O64="",$P64=""),"Incomplete",IF(OR(COUNTIF($A$5:$A$104,$A64)&gt;1,$B64&lt;Assumptions!$B$7,$B64&gt;Assumptions!$B$8,$R64&lt;&gt;"Clear",$S64&lt;&gt;"Clear",$T64&lt;&gt;"Clear",$L64&lt;$J64,$O64&lt;$M64),"Review","Clear")))),"Review")</f>
        <v/>
      </c>
      <c r="V64" s="15" t="n"/>
    </row>
    <row r="65" ht="30" customHeight="1">
      <c r="A65" s="13" t="n"/>
      <c r="B65" s="14" t="n"/>
      <c r="C65" s="15" t="n"/>
      <c r="D65" s="15" t="n"/>
      <c r="E65" s="15" t="n"/>
      <c r="F65" s="15" t="n"/>
      <c r="G65" s="13" t="n"/>
      <c r="H65" s="13" t="n"/>
      <c r="I65" s="16" t="n"/>
      <c r="J65" s="16" t="n"/>
      <c r="K65" s="13" t="n"/>
      <c r="L65" s="16" t="n"/>
      <c r="M65" s="16" t="n"/>
      <c r="N65" s="13" t="n"/>
      <c r="O65" s="16" t="n"/>
      <c r="P65" s="16" t="n"/>
      <c r="Q65" s="29">
        <f>IFERROR(IF(OR($A65="",$G65="Canceled",$I65="",$J65="",$L65="",$M65="",$O65="",$P65=""),"",IF(OR($J65&lt;=$I65,$M65&lt;=$L65,$P65&lt;=$O65,$L65&lt;$J65,$O65&lt;$M65,$I65&lt;Assumptions!$B$5,$J65&gt;Assumptions!$B$6,$L65&lt;Assumptions!$B$5,$M65&gt;Assumptions!$B$6,$O65&lt;Assumptions!$B$5,$P65&gt;Assumptions!$B$6),"",(MAX($J65,$M65,$P65)-MIN($I65,$L65,$O65))*24)),"")</f>
        <v/>
      </c>
      <c r="R65" s="18">
        <f>IFERROR(IF($A65="","",IF($G65="Canceled","Not active",IF(OR($B65="",$H65="",$I65="",$J65=""),"Incomplete",IF(OR($I65&lt;Assumptions!$B$5,$J65&gt;Assumptions!$B$6,$J65&lt;=$I65),"Check times",IF(COUNTIFS($B$5:$B$104,$B65,$H$5:$H$104,$H65,$I$5:$I$104,"&lt;"&amp;$J65,$J$5:$J$104,"&gt;"&amp;$I65,$G$5:$G$104,"&lt;&gt;Canceled")&gt;1,"Conflict","Clear"))))),"Check inputs")</f>
        <v/>
      </c>
      <c r="S65" s="18">
        <f>IFERROR(IF($A65="","",IF($G65="Canceled","Not active",IF(OR($B65="",$K65="",$L65="",$M65=""),"Incomplete",IF(OR($L65&lt;Assumptions!$B$5,$M65&gt;Assumptions!$B$6,$M65&lt;=$L65),"Check times",IF(COUNTIFS($B$5:$B$104,$B65,$K$5:$K$104,$K65,$L$5:$L$104,"&lt;"&amp;$M65,$M$5:$M$104,"&gt;"&amp;$L65,$G$5:$G$104,"&lt;&gt;Canceled")&gt;1,"Conflict","Clear"))))),"Check inputs")</f>
        <v/>
      </c>
      <c r="T65" s="18">
        <f>IFERROR(IF($A65="","",IF($G65="Canceled","Not active",IF(OR($B65="",$N65="",$O65="",$P65=""),"Incomplete",IF(OR($O65&lt;Assumptions!$B$5,$P65&gt;Assumptions!$B$6,$P65&lt;=$O65),"Check times",IF(COUNTIFS($B$5:$B$104,$B65,$N$5:$N$104,$N65,$O$5:$O$104,"&lt;"&amp;$P65,$P$5:$P$104,"&gt;"&amp;$O65,$G$5:$G$104,"&lt;&gt;Canceled")&gt;1,"Conflict","Clear"))))),"Check inputs")</f>
        <v/>
      </c>
      <c r="U65" s="18">
        <f>IFERROR(IF($A65="","",IF($G65="Canceled","Not active",IF(OR($B65="",$E65="",$F65="",$G65="",$H65="",$I65="",$J65="",$K65="",$L65="",$M65="",$N65="",$O65="",$P65=""),"Incomplete",IF(OR(COUNTIF($A$5:$A$104,$A65)&gt;1,$B65&lt;Assumptions!$B$7,$B65&gt;Assumptions!$B$8,$R65&lt;&gt;"Clear",$S65&lt;&gt;"Clear",$T65&lt;&gt;"Clear",$L65&lt;$J65,$O65&lt;$M65),"Review","Clear")))),"Review")</f>
        <v/>
      </c>
      <c r="V65" s="15" t="n"/>
    </row>
    <row r="66" ht="30" customHeight="1">
      <c r="A66" s="13" t="n"/>
      <c r="B66" s="14" t="n"/>
      <c r="C66" s="15" t="n"/>
      <c r="D66" s="15" t="n"/>
      <c r="E66" s="15" t="n"/>
      <c r="F66" s="15" t="n"/>
      <c r="G66" s="13" t="n"/>
      <c r="H66" s="13" t="n"/>
      <c r="I66" s="16" t="n"/>
      <c r="J66" s="16" t="n"/>
      <c r="K66" s="13" t="n"/>
      <c r="L66" s="16" t="n"/>
      <c r="M66" s="16" t="n"/>
      <c r="N66" s="13" t="n"/>
      <c r="O66" s="16" t="n"/>
      <c r="P66" s="16" t="n"/>
      <c r="Q66" s="30">
        <f>IFERROR(IF(OR($A66="",$G66="Canceled",$I66="",$J66="",$L66="",$M66="",$O66="",$P66=""),"",IF(OR($J66&lt;=$I66,$M66&lt;=$L66,$P66&lt;=$O66,$L66&lt;$J66,$O66&lt;$M66,$I66&lt;Assumptions!$B$5,$J66&gt;Assumptions!$B$6,$L66&lt;Assumptions!$B$5,$M66&gt;Assumptions!$B$6,$O66&lt;Assumptions!$B$5,$P66&gt;Assumptions!$B$6),"",(MAX($J66,$M66,$P66)-MIN($I66,$L66,$O66))*24)),"")</f>
        <v/>
      </c>
      <c r="R66" s="20">
        <f>IFERROR(IF($A66="","",IF($G66="Canceled","Not active",IF(OR($B66="",$H66="",$I66="",$J66=""),"Incomplete",IF(OR($I66&lt;Assumptions!$B$5,$J66&gt;Assumptions!$B$6,$J66&lt;=$I66),"Check times",IF(COUNTIFS($B$5:$B$104,$B66,$H$5:$H$104,$H66,$I$5:$I$104,"&lt;"&amp;$J66,$J$5:$J$104,"&gt;"&amp;$I66,$G$5:$G$104,"&lt;&gt;Canceled")&gt;1,"Conflict","Clear"))))),"Check inputs")</f>
        <v/>
      </c>
      <c r="S66" s="20">
        <f>IFERROR(IF($A66="","",IF($G66="Canceled","Not active",IF(OR($B66="",$K66="",$L66="",$M66=""),"Incomplete",IF(OR($L66&lt;Assumptions!$B$5,$M66&gt;Assumptions!$B$6,$M66&lt;=$L66),"Check times",IF(COUNTIFS($B$5:$B$104,$B66,$K$5:$K$104,$K66,$L$5:$L$104,"&lt;"&amp;$M66,$M$5:$M$104,"&gt;"&amp;$L66,$G$5:$G$104,"&lt;&gt;Canceled")&gt;1,"Conflict","Clear"))))),"Check inputs")</f>
        <v/>
      </c>
      <c r="T66" s="20">
        <f>IFERROR(IF($A66="","",IF($G66="Canceled","Not active",IF(OR($B66="",$N66="",$O66="",$P66=""),"Incomplete",IF(OR($O66&lt;Assumptions!$B$5,$P66&gt;Assumptions!$B$6,$P66&lt;=$O66),"Check times",IF(COUNTIFS($B$5:$B$104,$B66,$N$5:$N$104,$N66,$O$5:$O$104,"&lt;"&amp;$P66,$P$5:$P$104,"&gt;"&amp;$O66,$G$5:$G$104,"&lt;&gt;Canceled")&gt;1,"Conflict","Clear"))))),"Check inputs")</f>
        <v/>
      </c>
      <c r="U66" s="20">
        <f>IFERROR(IF($A66="","",IF($G66="Canceled","Not active",IF(OR($B66="",$E66="",$F66="",$G66="",$H66="",$I66="",$J66="",$K66="",$L66="",$M66="",$N66="",$O66="",$P66=""),"Incomplete",IF(OR(COUNTIF($A$5:$A$104,$A66)&gt;1,$B66&lt;Assumptions!$B$7,$B66&gt;Assumptions!$B$8,$R66&lt;&gt;"Clear",$S66&lt;&gt;"Clear",$T66&lt;&gt;"Clear",$L66&lt;$J66,$O66&lt;$M66),"Review","Clear")))),"Review")</f>
        <v/>
      </c>
      <c r="V66" s="15" t="n"/>
    </row>
    <row r="67" ht="30" customHeight="1">
      <c r="A67" s="13" t="n"/>
      <c r="B67" s="14" t="n"/>
      <c r="C67" s="15" t="n"/>
      <c r="D67" s="15" t="n"/>
      <c r="E67" s="15" t="n"/>
      <c r="F67" s="15" t="n"/>
      <c r="G67" s="13" t="n"/>
      <c r="H67" s="13" t="n"/>
      <c r="I67" s="16" t="n"/>
      <c r="J67" s="16" t="n"/>
      <c r="K67" s="13" t="n"/>
      <c r="L67" s="16" t="n"/>
      <c r="M67" s="16" t="n"/>
      <c r="N67" s="13" t="n"/>
      <c r="O67" s="16" t="n"/>
      <c r="P67" s="16" t="n"/>
      <c r="Q67" s="29">
        <f>IFERROR(IF(OR($A67="",$G67="Canceled",$I67="",$J67="",$L67="",$M67="",$O67="",$P67=""),"",IF(OR($J67&lt;=$I67,$M67&lt;=$L67,$P67&lt;=$O67,$L67&lt;$J67,$O67&lt;$M67,$I67&lt;Assumptions!$B$5,$J67&gt;Assumptions!$B$6,$L67&lt;Assumptions!$B$5,$M67&gt;Assumptions!$B$6,$O67&lt;Assumptions!$B$5,$P67&gt;Assumptions!$B$6),"",(MAX($J67,$M67,$P67)-MIN($I67,$L67,$O67))*24)),"")</f>
        <v/>
      </c>
      <c r="R67" s="18">
        <f>IFERROR(IF($A67="","",IF($G67="Canceled","Not active",IF(OR($B67="",$H67="",$I67="",$J67=""),"Incomplete",IF(OR($I67&lt;Assumptions!$B$5,$J67&gt;Assumptions!$B$6,$J67&lt;=$I67),"Check times",IF(COUNTIFS($B$5:$B$104,$B67,$H$5:$H$104,$H67,$I$5:$I$104,"&lt;"&amp;$J67,$J$5:$J$104,"&gt;"&amp;$I67,$G$5:$G$104,"&lt;&gt;Canceled")&gt;1,"Conflict","Clear"))))),"Check inputs")</f>
        <v/>
      </c>
      <c r="S67" s="18">
        <f>IFERROR(IF($A67="","",IF($G67="Canceled","Not active",IF(OR($B67="",$K67="",$L67="",$M67=""),"Incomplete",IF(OR($L67&lt;Assumptions!$B$5,$M67&gt;Assumptions!$B$6,$M67&lt;=$L67),"Check times",IF(COUNTIFS($B$5:$B$104,$B67,$K$5:$K$104,$K67,$L$5:$L$104,"&lt;"&amp;$M67,$M$5:$M$104,"&gt;"&amp;$L67,$G$5:$G$104,"&lt;&gt;Canceled")&gt;1,"Conflict","Clear"))))),"Check inputs")</f>
        <v/>
      </c>
      <c r="T67" s="18">
        <f>IFERROR(IF($A67="","",IF($G67="Canceled","Not active",IF(OR($B67="",$N67="",$O67="",$P67=""),"Incomplete",IF(OR($O67&lt;Assumptions!$B$5,$P67&gt;Assumptions!$B$6,$P67&lt;=$O67),"Check times",IF(COUNTIFS($B$5:$B$104,$B67,$N$5:$N$104,$N67,$O$5:$O$104,"&lt;"&amp;$P67,$P$5:$P$104,"&gt;"&amp;$O67,$G$5:$G$104,"&lt;&gt;Canceled")&gt;1,"Conflict","Clear"))))),"Check inputs")</f>
        <v/>
      </c>
      <c r="U67" s="18">
        <f>IFERROR(IF($A67="","",IF($G67="Canceled","Not active",IF(OR($B67="",$E67="",$F67="",$G67="",$H67="",$I67="",$J67="",$K67="",$L67="",$M67="",$N67="",$O67="",$P67=""),"Incomplete",IF(OR(COUNTIF($A$5:$A$104,$A67)&gt;1,$B67&lt;Assumptions!$B$7,$B67&gt;Assumptions!$B$8,$R67&lt;&gt;"Clear",$S67&lt;&gt;"Clear",$T67&lt;&gt;"Clear",$L67&lt;$J67,$O67&lt;$M67),"Review","Clear")))),"Review")</f>
        <v/>
      </c>
      <c r="V67" s="15" t="n"/>
    </row>
    <row r="68" ht="30" customHeight="1">
      <c r="A68" s="13" t="n"/>
      <c r="B68" s="14" t="n"/>
      <c r="C68" s="15" t="n"/>
      <c r="D68" s="15" t="n"/>
      <c r="E68" s="15" t="n"/>
      <c r="F68" s="15" t="n"/>
      <c r="G68" s="13" t="n"/>
      <c r="H68" s="13" t="n"/>
      <c r="I68" s="16" t="n"/>
      <c r="J68" s="16" t="n"/>
      <c r="K68" s="13" t="n"/>
      <c r="L68" s="16" t="n"/>
      <c r="M68" s="16" t="n"/>
      <c r="N68" s="13" t="n"/>
      <c r="O68" s="16" t="n"/>
      <c r="P68" s="16" t="n"/>
      <c r="Q68" s="30">
        <f>IFERROR(IF(OR($A68="",$G68="Canceled",$I68="",$J68="",$L68="",$M68="",$O68="",$P68=""),"",IF(OR($J68&lt;=$I68,$M68&lt;=$L68,$P68&lt;=$O68,$L68&lt;$J68,$O68&lt;$M68,$I68&lt;Assumptions!$B$5,$J68&gt;Assumptions!$B$6,$L68&lt;Assumptions!$B$5,$M68&gt;Assumptions!$B$6,$O68&lt;Assumptions!$B$5,$P68&gt;Assumptions!$B$6),"",(MAX($J68,$M68,$P68)-MIN($I68,$L68,$O68))*24)),"")</f>
        <v/>
      </c>
      <c r="R68" s="20">
        <f>IFERROR(IF($A68="","",IF($G68="Canceled","Not active",IF(OR($B68="",$H68="",$I68="",$J68=""),"Incomplete",IF(OR($I68&lt;Assumptions!$B$5,$J68&gt;Assumptions!$B$6,$J68&lt;=$I68),"Check times",IF(COUNTIFS($B$5:$B$104,$B68,$H$5:$H$104,$H68,$I$5:$I$104,"&lt;"&amp;$J68,$J$5:$J$104,"&gt;"&amp;$I68,$G$5:$G$104,"&lt;&gt;Canceled")&gt;1,"Conflict","Clear"))))),"Check inputs")</f>
        <v/>
      </c>
      <c r="S68" s="20">
        <f>IFERROR(IF($A68="","",IF($G68="Canceled","Not active",IF(OR($B68="",$K68="",$L68="",$M68=""),"Incomplete",IF(OR($L68&lt;Assumptions!$B$5,$M68&gt;Assumptions!$B$6,$M68&lt;=$L68),"Check times",IF(COUNTIFS($B$5:$B$104,$B68,$K$5:$K$104,$K68,$L$5:$L$104,"&lt;"&amp;$M68,$M$5:$M$104,"&gt;"&amp;$L68,$G$5:$G$104,"&lt;&gt;Canceled")&gt;1,"Conflict","Clear"))))),"Check inputs")</f>
        <v/>
      </c>
      <c r="T68" s="20">
        <f>IFERROR(IF($A68="","",IF($G68="Canceled","Not active",IF(OR($B68="",$N68="",$O68="",$P68=""),"Incomplete",IF(OR($O68&lt;Assumptions!$B$5,$P68&gt;Assumptions!$B$6,$P68&lt;=$O68),"Check times",IF(COUNTIFS($B$5:$B$104,$B68,$N$5:$N$104,$N68,$O$5:$O$104,"&lt;"&amp;$P68,$P$5:$P$104,"&gt;"&amp;$O68,$G$5:$G$104,"&lt;&gt;Canceled")&gt;1,"Conflict","Clear"))))),"Check inputs")</f>
        <v/>
      </c>
      <c r="U68" s="20">
        <f>IFERROR(IF($A68="","",IF($G68="Canceled","Not active",IF(OR($B68="",$E68="",$F68="",$G68="",$H68="",$I68="",$J68="",$K68="",$L68="",$M68="",$N68="",$O68="",$P68=""),"Incomplete",IF(OR(COUNTIF($A$5:$A$104,$A68)&gt;1,$B68&lt;Assumptions!$B$7,$B68&gt;Assumptions!$B$8,$R68&lt;&gt;"Clear",$S68&lt;&gt;"Clear",$T68&lt;&gt;"Clear",$L68&lt;$J68,$O68&lt;$M68),"Review","Clear")))),"Review")</f>
        <v/>
      </c>
      <c r="V68" s="15" t="n"/>
    </row>
    <row r="69" ht="30" customHeight="1">
      <c r="A69" s="13" t="n"/>
      <c r="B69" s="14" t="n"/>
      <c r="C69" s="15" t="n"/>
      <c r="D69" s="15" t="n"/>
      <c r="E69" s="15" t="n"/>
      <c r="F69" s="15" t="n"/>
      <c r="G69" s="13" t="n"/>
      <c r="H69" s="13" t="n"/>
      <c r="I69" s="16" t="n"/>
      <c r="J69" s="16" t="n"/>
      <c r="K69" s="13" t="n"/>
      <c r="L69" s="16" t="n"/>
      <c r="M69" s="16" t="n"/>
      <c r="N69" s="13" t="n"/>
      <c r="O69" s="16" t="n"/>
      <c r="P69" s="16" t="n"/>
      <c r="Q69" s="29">
        <f>IFERROR(IF(OR($A69="",$G69="Canceled",$I69="",$J69="",$L69="",$M69="",$O69="",$P69=""),"",IF(OR($J69&lt;=$I69,$M69&lt;=$L69,$P69&lt;=$O69,$L69&lt;$J69,$O69&lt;$M69,$I69&lt;Assumptions!$B$5,$J69&gt;Assumptions!$B$6,$L69&lt;Assumptions!$B$5,$M69&gt;Assumptions!$B$6,$O69&lt;Assumptions!$B$5,$P69&gt;Assumptions!$B$6),"",(MAX($J69,$M69,$P69)-MIN($I69,$L69,$O69))*24)),"")</f>
        <v/>
      </c>
      <c r="R69" s="18">
        <f>IFERROR(IF($A69="","",IF($G69="Canceled","Not active",IF(OR($B69="",$H69="",$I69="",$J69=""),"Incomplete",IF(OR($I69&lt;Assumptions!$B$5,$J69&gt;Assumptions!$B$6,$J69&lt;=$I69),"Check times",IF(COUNTIFS($B$5:$B$104,$B69,$H$5:$H$104,$H69,$I$5:$I$104,"&lt;"&amp;$J69,$J$5:$J$104,"&gt;"&amp;$I69,$G$5:$G$104,"&lt;&gt;Canceled")&gt;1,"Conflict","Clear"))))),"Check inputs")</f>
        <v/>
      </c>
      <c r="S69" s="18">
        <f>IFERROR(IF($A69="","",IF($G69="Canceled","Not active",IF(OR($B69="",$K69="",$L69="",$M69=""),"Incomplete",IF(OR($L69&lt;Assumptions!$B$5,$M69&gt;Assumptions!$B$6,$M69&lt;=$L69),"Check times",IF(COUNTIFS($B$5:$B$104,$B69,$K$5:$K$104,$K69,$L$5:$L$104,"&lt;"&amp;$M69,$M$5:$M$104,"&gt;"&amp;$L69,$G$5:$G$104,"&lt;&gt;Canceled")&gt;1,"Conflict","Clear"))))),"Check inputs")</f>
        <v/>
      </c>
      <c r="T69" s="18">
        <f>IFERROR(IF($A69="","",IF($G69="Canceled","Not active",IF(OR($B69="",$N69="",$O69="",$P69=""),"Incomplete",IF(OR($O69&lt;Assumptions!$B$5,$P69&gt;Assumptions!$B$6,$P69&lt;=$O69),"Check times",IF(COUNTIFS($B$5:$B$104,$B69,$N$5:$N$104,$N69,$O$5:$O$104,"&lt;"&amp;$P69,$P$5:$P$104,"&gt;"&amp;$O69,$G$5:$G$104,"&lt;&gt;Canceled")&gt;1,"Conflict","Clear"))))),"Check inputs")</f>
        <v/>
      </c>
      <c r="U69" s="18">
        <f>IFERROR(IF($A69="","",IF($G69="Canceled","Not active",IF(OR($B69="",$E69="",$F69="",$G69="",$H69="",$I69="",$J69="",$K69="",$L69="",$M69="",$N69="",$O69="",$P69=""),"Incomplete",IF(OR(COUNTIF($A$5:$A$104,$A69)&gt;1,$B69&lt;Assumptions!$B$7,$B69&gt;Assumptions!$B$8,$R69&lt;&gt;"Clear",$S69&lt;&gt;"Clear",$T69&lt;&gt;"Clear",$L69&lt;$J69,$O69&lt;$M69),"Review","Clear")))),"Review")</f>
        <v/>
      </c>
      <c r="V69" s="15" t="n"/>
    </row>
    <row r="70" ht="30" customHeight="1">
      <c r="A70" s="13" t="n"/>
      <c r="B70" s="14" t="n"/>
      <c r="C70" s="15" t="n"/>
      <c r="D70" s="15" t="n"/>
      <c r="E70" s="15" t="n"/>
      <c r="F70" s="15" t="n"/>
      <c r="G70" s="13" t="n"/>
      <c r="H70" s="13" t="n"/>
      <c r="I70" s="16" t="n"/>
      <c r="J70" s="16" t="n"/>
      <c r="K70" s="13" t="n"/>
      <c r="L70" s="16" t="n"/>
      <c r="M70" s="16" t="n"/>
      <c r="N70" s="13" t="n"/>
      <c r="O70" s="16" t="n"/>
      <c r="P70" s="16" t="n"/>
      <c r="Q70" s="30">
        <f>IFERROR(IF(OR($A70="",$G70="Canceled",$I70="",$J70="",$L70="",$M70="",$O70="",$P70=""),"",IF(OR($J70&lt;=$I70,$M70&lt;=$L70,$P70&lt;=$O70,$L70&lt;$J70,$O70&lt;$M70,$I70&lt;Assumptions!$B$5,$J70&gt;Assumptions!$B$6,$L70&lt;Assumptions!$B$5,$M70&gt;Assumptions!$B$6,$O70&lt;Assumptions!$B$5,$P70&gt;Assumptions!$B$6),"",(MAX($J70,$M70,$P70)-MIN($I70,$L70,$O70))*24)),"")</f>
        <v/>
      </c>
      <c r="R70" s="20">
        <f>IFERROR(IF($A70="","",IF($G70="Canceled","Not active",IF(OR($B70="",$H70="",$I70="",$J70=""),"Incomplete",IF(OR($I70&lt;Assumptions!$B$5,$J70&gt;Assumptions!$B$6,$J70&lt;=$I70),"Check times",IF(COUNTIFS($B$5:$B$104,$B70,$H$5:$H$104,$H70,$I$5:$I$104,"&lt;"&amp;$J70,$J$5:$J$104,"&gt;"&amp;$I70,$G$5:$G$104,"&lt;&gt;Canceled")&gt;1,"Conflict","Clear"))))),"Check inputs")</f>
        <v/>
      </c>
      <c r="S70" s="20">
        <f>IFERROR(IF($A70="","",IF($G70="Canceled","Not active",IF(OR($B70="",$K70="",$L70="",$M70=""),"Incomplete",IF(OR($L70&lt;Assumptions!$B$5,$M70&gt;Assumptions!$B$6,$M70&lt;=$L70),"Check times",IF(COUNTIFS($B$5:$B$104,$B70,$K$5:$K$104,$K70,$L$5:$L$104,"&lt;"&amp;$M70,$M$5:$M$104,"&gt;"&amp;$L70,$G$5:$G$104,"&lt;&gt;Canceled")&gt;1,"Conflict","Clear"))))),"Check inputs")</f>
        <v/>
      </c>
      <c r="T70" s="20">
        <f>IFERROR(IF($A70="","",IF($G70="Canceled","Not active",IF(OR($B70="",$N70="",$O70="",$P70=""),"Incomplete",IF(OR($O70&lt;Assumptions!$B$5,$P70&gt;Assumptions!$B$6,$P70&lt;=$O70),"Check times",IF(COUNTIFS($B$5:$B$104,$B70,$N$5:$N$104,$N70,$O$5:$O$104,"&lt;"&amp;$P70,$P$5:$P$104,"&gt;"&amp;$O70,$G$5:$G$104,"&lt;&gt;Canceled")&gt;1,"Conflict","Clear"))))),"Check inputs")</f>
        <v/>
      </c>
      <c r="U70" s="20">
        <f>IFERROR(IF($A70="","",IF($G70="Canceled","Not active",IF(OR($B70="",$E70="",$F70="",$G70="",$H70="",$I70="",$J70="",$K70="",$L70="",$M70="",$N70="",$O70="",$P70=""),"Incomplete",IF(OR(COUNTIF($A$5:$A$104,$A70)&gt;1,$B70&lt;Assumptions!$B$7,$B70&gt;Assumptions!$B$8,$R70&lt;&gt;"Clear",$S70&lt;&gt;"Clear",$T70&lt;&gt;"Clear",$L70&lt;$J70,$O70&lt;$M70),"Review","Clear")))),"Review")</f>
        <v/>
      </c>
      <c r="V70" s="15" t="n"/>
    </row>
    <row r="71" ht="30" customHeight="1">
      <c r="A71" s="13" t="n"/>
      <c r="B71" s="14" t="n"/>
      <c r="C71" s="15" t="n"/>
      <c r="D71" s="15" t="n"/>
      <c r="E71" s="15" t="n"/>
      <c r="F71" s="15" t="n"/>
      <c r="G71" s="13" t="n"/>
      <c r="H71" s="13" t="n"/>
      <c r="I71" s="16" t="n"/>
      <c r="J71" s="16" t="n"/>
      <c r="K71" s="13" t="n"/>
      <c r="L71" s="16" t="n"/>
      <c r="M71" s="16" t="n"/>
      <c r="N71" s="13" t="n"/>
      <c r="O71" s="16" t="n"/>
      <c r="P71" s="16" t="n"/>
      <c r="Q71" s="29">
        <f>IFERROR(IF(OR($A71="",$G71="Canceled",$I71="",$J71="",$L71="",$M71="",$O71="",$P71=""),"",IF(OR($J71&lt;=$I71,$M71&lt;=$L71,$P71&lt;=$O71,$L71&lt;$J71,$O71&lt;$M71,$I71&lt;Assumptions!$B$5,$J71&gt;Assumptions!$B$6,$L71&lt;Assumptions!$B$5,$M71&gt;Assumptions!$B$6,$O71&lt;Assumptions!$B$5,$P71&gt;Assumptions!$B$6),"",(MAX($J71,$M71,$P71)-MIN($I71,$L71,$O71))*24)),"")</f>
        <v/>
      </c>
      <c r="R71" s="18">
        <f>IFERROR(IF($A71="","",IF($G71="Canceled","Not active",IF(OR($B71="",$H71="",$I71="",$J71=""),"Incomplete",IF(OR($I71&lt;Assumptions!$B$5,$J71&gt;Assumptions!$B$6,$J71&lt;=$I71),"Check times",IF(COUNTIFS($B$5:$B$104,$B71,$H$5:$H$104,$H71,$I$5:$I$104,"&lt;"&amp;$J71,$J$5:$J$104,"&gt;"&amp;$I71,$G$5:$G$104,"&lt;&gt;Canceled")&gt;1,"Conflict","Clear"))))),"Check inputs")</f>
        <v/>
      </c>
      <c r="S71" s="18">
        <f>IFERROR(IF($A71="","",IF($G71="Canceled","Not active",IF(OR($B71="",$K71="",$L71="",$M71=""),"Incomplete",IF(OR($L71&lt;Assumptions!$B$5,$M71&gt;Assumptions!$B$6,$M71&lt;=$L71),"Check times",IF(COUNTIFS($B$5:$B$104,$B71,$K$5:$K$104,$K71,$L$5:$L$104,"&lt;"&amp;$M71,$M$5:$M$104,"&gt;"&amp;$L71,$G$5:$G$104,"&lt;&gt;Canceled")&gt;1,"Conflict","Clear"))))),"Check inputs")</f>
        <v/>
      </c>
      <c r="T71" s="18">
        <f>IFERROR(IF($A71="","",IF($G71="Canceled","Not active",IF(OR($B71="",$N71="",$O71="",$P71=""),"Incomplete",IF(OR($O71&lt;Assumptions!$B$5,$P71&gt;Assumptions!$B$6,$P71&lt;=$O71),"Check times",IF(COUNTIFS($B$5:$B$104,$B71,$N$5:$N$104,$N71,$O$5:$O$104,"&lt;"&amp;$P71,$P$5:$P$104,"&gt;"&amp;$O71,$G$5:$G$104,"&lt;&gt;Canceled")&gt;1,"Conflict","Clear"))))),"Check inputs")</f>
        <v/>
      </c>
      <c r="U71" s="18">
        <f>IFERROR(IF($A71="","",IF($G71="Canceled","Not active",IF(OR($B71="",$E71="",$F71="",$G71="",$H71="",$I71="",$J71="",$K71="",$L71="",$M71="",$N71="",$O71="",$P71=""),"Incomplete",IF(OR(COUNTIF($A$5:$A$104,$A71)&gt;1,$B71&lt;Assumptions!$B$7,$B71&gt;Assumptions!$B$8,$R71&lt;&gt;"Clear",$S71&lt;&gt;"Clear",$T71&lt;&gt;"Clear",$L71&lt;$J71,$O71&lt;$M71),"Review","Clear")))),"Review")</f>
        <v/>
      </c>
      <c r="V71" s="15" t="n"/>
    </row>
    <row r="72" ht="30" customHeight="1">
      <c r="A72" s="13" t="n"/>
      <c r="B72" s="14" t="n"/>
      <c r="C72" s="15" t="n"/>
      <c r="D72" s="15" t="n"/>
      <c r="E72" s="15" t="n"/>
      <c r="F72" s="15" t="n"/>
      <c r="G72" s="13" t="n"/>
      <c r="H72" s="13" t="n"/>
      <c r="I72" s="16" t="n"/>
      <c r="J72" s="16" t="n"/>
      <c r="K72" s="13" t="n"/>
      <c r="L72" s="16" t="n"/>
      <c r="M72" s="16" t="n"/>
      <c r="N72" s="13" t="n"/>
      <c r="O72" s="16" t="n"/>
      <c r="P72" s="16" t="n"/>
      <c r="Q72" s="30">
        <f>IFERROR(IF(OR($A72="",$G72="Canceled",$I72="",$J72="",$L72="",$M72="",$O72="",$P72=""),"",IF(OR($J72&lt;=$I72,$M72&lt;=$L72,$P72&lt;=$O72,$L72&lt;$J72,$O72&lt;$M72,$I72&lt;Assumptions!$B$5,$J72&gt;Assumptions!$B$6,$L72&lt;Assumptions!$B$5,$M72&gt;Assumptions!$B$6,$O72&lt;Assumptions!$B$5,$P72&gt;Assumptions!$B$6),"",(MAX($J72,$M72,$P72)-MIN($I72,$L72,$O72))*24)),"")</f>
        <v/>
      </c>
      <c r="R72" s="20">
        <f>IFERROR(IF($A72="","",IF($G72="Canceled","Not active",IF(OR($B72="",$H72="",$I72="",$J72=""),"Incomplete",IF(OR($I72&lt;Assumptions!$B$5,$J72&gt;Assumptions!$B$6,$J72&lt;=$I72),"Check times",IF(COUNTIFS($B$5:$B$104,$B72,$H$5:$H$104,$H72,$I$5:$I$104,"&lt;"&amp;$J72,$J$5:$J$104,"&gt;"&amp;$I72,$G$5:$G$104,"&lt;&gt;Canceled")&gt;1,"Conflict","Clear"))))),"Check inputs")</f>
        <v/>
      </c>
      <c r="S72" s="20">
        <f>IFERROR(IF($A72="","",IF($G72="Canceled","Not active",IF(OR($B72="",$K72="",$L72="",$M72=""),"Incomplete",IF(OR($L72&lt;Assumptions!$B$5,$M72&gt;Assumptions!$B$6,$M72&lt;=$L72),"Check times",IF(COUNTIFS($B$5:$B$104,$B72,$K$5:$K$104,$K72,$L$5:$L$104,"&lt;"&amp;$M72,$M$5:$M$104,"&gt;"&amp;$L72,$G$5:$G$104,"&lt;&gt;Canceled")&gt;1,"Conflict","Clear"))))),"Check inputs")</f>
        <v/>
      </c>
      <c r="T72" s="20">
        <f>IFERROR(IF($A72="","",IF($G72="Canceled","Not active",IF(OR($B72="",$N72="",$O72="",$P72=""),"Incomplete",IF(OR($O72&lt;Assumptions!$B$5,$P72&gt;Assumptions!$B$6,$P72&lt;=$O72),"Check times",IF(COUNTIFS($B$5:$B$104,$B72,$N$5:$N$104,$N72,$O$5:$O$104,"&lt;"&amp;$P72,$P$5:$P$104,"&gt;"&amp;$O72,$G$5:$G$104,"&lt;&gt;Canceled")&gt;1,"Conflict","Clear"))))),"Check inputs")</f>
        <v/>
      </c>
      <c r="U72" s="20">
        <f>IFERROR(IF($A72="","",IF($G72="Canceled","Not active",IF(OR($B72="",$E72="",$F72="",$G72="",$H72="",$I72="",$J72="",$K72="",$L72="",$M72="",$N72="",$O72="",$P72=""),"Incomplete",IF(OR(COUNTIF($A$5:$A$104,$A72)&gt;1,$B72&lt;Assumptions!$B$7,$B72&gt;Assumptions!$B$8,$R72&lt;&gt;"Clear",$S72&lt;&gt;"Clear",$T72&lt;&gt;"Clear",$L72&lt;$J72,$O72&lt;$M72),"Review","Clear")))),"Review")</f>
        <v/>
      </c>
      <c r="V72" s="15" t="n"/>
    </row>
    <row r="73" ht="30" customHeight="1">
      <c r="A73" s="13" t="n"/>
      <c r="B73" s="14" t="n"/>
      <c r="C73" s="15" t="n"/>
      <c r="D73" s="15" t="n"/>
      <c r="E73" s="15" t="n"/>
      <c r="F73" s="15" t="n"/>
      <c r="G73" s="13" t="n"/>
      <c r="H73" s="13" t="n"/>
      <c r="I73" s="16" t="n"/>
      <c r="J73" s="16" t="n"/>
      <c r="K73" s="13" t="n"/>
      <c r="L73" s="16" t="n"/>
      <c r="M73" s="16" t="n"/>
      <c r="N73" s="13" t="n"/>
      <c r="O73" s="16" t="n"/>
      <c r="P73" s="16" t="n"/>
      <c r="Q73" s="29">
        <f>IFERROR(IF(OR($A73="",$G73="Canceled",$I73="",$J73="",$L73="",$M73="",$O73="",$P73=""),"",IF(OR($J73&lt;=$I73,$M73&lt;=$L73,$P73&lt;=$O73,$L73&lt;$J73,$O73&lt;$M73,$I73&lt;Assumptions!$B$5,$J73&gt;Assumptions!$B$6,$L73&lt;Assumptions!$B$5,$M73&gt;Assumptions!$B$6,$O73&lt;Assumptions!$B$5,$P73&gt;Assumptions!$B$6),"",(MAX($J73,$M73,$P73)-MIN($I73,$L73,$O73))*24)),"")</f>
        <v/>
      </c>
      <c r="R73" s="18">
        <f>IFERROR(IF($A73="","",IF($G73="Canceled","Not active",IF(OR($B73="",$H73="",$I73="",$J73=""),"Incomplete",IF(OR($I73&lt;Assumptions!$B$5,$J73&gt;Assumptions!$B$6,$J73&lt;=$I73),"Check times",IF(COUNTIFS($B$5:$B$104,$B73,$H$5:$H$104,$H73,$I$5:$I$104,"&lt;"&amp;$J73,$J$5:$J$104,"&gt;"&amp;$I73,$G$5:$G$104,"&lt;&gt;Canceled")&gt;1,"Conflict","Clear"))))),"Check inputs")</f>
        <v/>
      </c>
      <c r="S73" s="18">
        <f>IFERROR(IF($A73="","",IF($G73="Canceled","Not active",IF(OR($B73="",$K73="",$L73="",$M73=""),"Incomplete",IF(OR($L73&lt;Assumptions!$B$5,$M73&gt;Assumptions!$B$6,$M73&lt;=$L73),"Check times",IF(COUNTIFS($B$5:$B$104,$B73,$K$5:$K$104,$K73,$L$5:$L$104,"&lt;"&amp;$M73,$M$5:$M$104,"&gt;"&amp;$L73,$G$5:$G$104,"&lt;&gt;Canceled")&gt;1,"Conflict","Clear"))))),"Check inputs")</f>
        <v/>
      </c>
      <c r="T73" s="18">
        <f>IFERROR(IF($A73="","",IF($G73="Canceled","Not active",IF(OR($B73="",$N73="",$O73="",$P73=""),"Incomplete",IF(OR($O73&lt;Assumptions!$B$5,$P73&gt;Assumptions!$B$6,$P73&lt;=$O73),"Check times",IF(COUNTIFS($B$5:$B$104,$B73,$N$5:$N$104,$N73,$O$5:$O$104,"&lt;"&amp;$P73,$P$5:$P$104,"&gt;"&amp;$O73,$G$5:$G$104,"&lt;&gt;Canceled")&gt;1,"Conflict","Clear"))))),"Check inputs")</f>
        <v/>
      </c>
      <c r="U73" s="18">
        <f>IFERROR(IF($A73="","",IF($G73="Canceled","Not active",IF(OR($B73="",$E73="",$F73="",$G73="",$H73="",$I73="",$J73="",$K73="",$L73="",$M73="",$N73="",$O73="",$P73=""),"Incomplete",IF(OR(COUNTIF($A$5:$A$104,$A73)&gt;1,$B73&lt;Assumptions!$B$7,$B73&gt;Assumptions!$B$8,$R73&lt;&gt;"Clear",$S73&lt;&gt;"Clear",$T73&lt;&gt;"Clear",$L73&lt;$J73,$O73&lt;$M73),"Review","Clear")))),"Review")</f>
        <v/>
      </c>
      <c r="V73" s="15" t="n"/>
    </row>
    <row r="74" ht="30" customHeight="1">
      <c r="A74" s="13" t="n"/>
      <c r="B74" s="14" t="n"/>
      <c r="C74" s="15" t="n"/>
      <c r="D74" s="15" t="n"/>
      <c r="E74" s="15" t="n"/>
      <c r="F74" s="15" t="n"/>
      <c r="G74" s="13" t="n"/>
      <c r="H74" s="13" t="n"/>
      <c r="I74" s="16" t="n"/>
      <c r="J74" s="16" t="n"/>
      <c r="K74" s="13" t="n"/>
      <c r="L74" s="16" t="n"/>
      <c r="M74" s="16" t="n"/>
      <c r="N74" s="13" t="n"/>
      <c r="O74" s="16" t="n"/>
      <c r="P74" s="16" t="n"/>
      <c r="Q74" s="30">
        <f>IFERROR(IF(OR($A74="",$G74="Canceled",$I74="",$J74="",$L74="",$M74="",$O74="",$P74=""),"",IF(OR($J74&lt;=$I74,$M74&lt;=$L74,$P74&lt;=$O74,$L74&lt;$J74,$O74&lt;$M74,$I74&lt;Assumptions!$B$5,$J74&gt;Assumptions!$B$6,$L74&lt;Assumptions!$B$5,$M74&gt;Assumptions!$B$6,$O74&lt;Assumptions!$B$5,$P74&gt;Assumptions!$B$6),"",(MAX($J74,$M74,$P74)-MIN($I74,$L74,$O74))*24)),"")</f>
        <v/>
      </c>
      <c r="R74" s="20">
        <f>IFERROR(IF($A74="","",IF($G74="Canceled","Not active",IF(OR($B74="",$H74="",$I74="",$J74=""),"Incomplete",IF(OR($I74&lt;Assumptions!$B$5,$J74&gt;Assumptions!$B$6,$J74&lt;=$I74),"Check times",IF(COUNTIFS($B$5:$B$104,$B74,$H$5:$H$104,$H74,$I$5:$I$104,"&lt;"&amp;$J74,$J$5:$J$104,"&gt;"&amp;$I74,$G$5:$G$104,"&lt;&gt;Canceled")&gt;1,"Conflict","Clear"))))),"Check inputs")</f>
        <v/>
      </c>
      <c r="S74" s="20">
        <f>IFERROR(IF($A74="","",IF($G74="Canceled","Not active",IF(OR($B74="",$K74="",$L74="",$M74=""),"Incomplete",IF(OR($L74&lt;Assumptions!$B$5,$M74&gt;Assumptions!$B$6,$M74&lt;=$L74),"Check times",IF(COUNTIFS($B$5:$B$104,$B74,$K$5:$K$104,$K74,$L$5:$L$104,"&lt;"&amp;$M74,$M$5:$M$104,"&gt;"&amp;$L74,$G$5:$G$104,"&lt;&gt;Canceled")&gt;1,"Conflict","Clear"))))),"Check inputs")</f>
        <v/>
      </c>
      <c r="T74" s="20">
        <f>IFERROR(IF($A74="","",IF($G74="Canceled","Not active",IF(OR($B74="",$N74="",$O74="",$P74=""),"Incomplete",IF(OR($O74&lt;Assumptions!$B$5,$P74&gt;Assumptions!$B$6,$P74&lt;=$O74),"Check times",IF(COUNTIFS($B$5:$B$104,$B74,$N$5:$N$104,$N74,$O$5:$O$104,"&lt;"&amp;$P74,$P$5:$P$104,"&gt;"&amp;$O74,$G$5:$G$104,"&lt;&gt;Canceled")&gt;1,"Conflict","Clear"))))),"Check inputs")</f>
        <v/>
      </c>
      <c r="U74" s="20">
        <f>IFERROR(IF($A74="","",IF($G74="Canceled","Not active",IF(OR($B74="",$E74="",$F74="",$G74="",$H74="",$I74="",$J74="",$K74="",$L74="",$M74="",$N74="",$O74="",$P74=""),"Incomplete",IF(OR(COUNTIF($A$5:$A$104,$A74)&gt;1,$B74&lt;Assumptions!$B$7,$B74&gt;Assumptions!$B$8,$R74&lt;&gt;"Clear",$S74&lt;&gt;"Clear",$T74&lt;&gt;"Clear",$L74&lt;$J74,$O74&lt;$M74),"Review","Clear")))),"Review")</f>
        <v/>
      </c>
      <c r="V74" s="15" t="n"/>
    </row>
    <row r="75" ht="30" customHeight="1">
      <c r="A75" s="13" t="n"/>
      <c r="B75" s="14" t="n"/>
      <c r="C75" s="15" t="n"/>
      <c r="D75" s="15" t="n"/>
      <c r="E75" s="15" t="n"/>
      <c r="F75" s="15" t="n"/>
      <c r="G75" s="13" t="n"/>
      <c r="H75" s="13" t="n"/>
      <c r="I75" s="16" t="n"/>
      <c r="J75" s="16" t="n"/>
      <c r="K75" s="13" t="n"/>
      <c r="L75" s="16" t="n"/>
      <c r="M75" s="16" t="n"/>
      <c r="N75" s="13" t="n"/>
      <c r="O75" s="16" t="n"/>
      <c r="P75" s="16" t="n"/>
      <c r="Q75" s="29">
        <f>IFERROR(IF(OR($A75="",$G75="Canceled",$I75="",$J75="",$L75="",$M75="",$O75="",$P75=""),"",IF(OR($J75&lt;=$I75,$M75&lt;=$L75,$P75&lt;=$O75,$L75&lt;$J75,$O75&lt;$M75,$I75&lt;Assumptions!$B$5,$J75&gt;Assumptions!$B$6,$L75&lt;Assumptions!$B$5,$M75&gt;Assumptions!$B$6,$O75&lt;Assumptions!$B$5,$P75&gt;Assumptions!$B$6),"",(MAX($J75,$M75,$P75)-MIN($I75,$L75,$O75))*24)),"")</f>
        <v/>
      </c>
      <c r="R75" s="18">
        <f>IFERROR(IF($A75="","",IF($G75="Canceled","Not active",IF(OR($B75="",$H75="",$I75="",$J75=""),"Incomplete",IF(OR($I75&lt;Assumptions!$B$5,$J75&gt;Assumptions!$B$6,$J75&lt;=$I75),"Check times",IF(COUNTIFS($B$5:$B$104,$B75,$H$5:$H$104,$H75,$I$5:$I$104,"&lt;"&amp;$J75,$J$5:$J$104,"&gt;"&amp;$I75,$G$5:$G$104,"&lt;&gt;Canceled")&gt;1,"Conflict","Clear"))))),"Check inputs")</f>
        <v/>
      </c>
      <c r="S75" s="18">
        <f>IFERROR(IF($A75="","",IF($G75="Canceled","Not active",IF(OR($B75="",$K75="",$L75="",$M75=""),"Incomplete",IF(OR($L75&lt;Assumptions!$B$5,$M75&gt;Assumptions!$B$6,$M75&lt;=$L75),"Check times",IF(COUNTIFS($B$5:$B$104,$B75,$K$5:$K$104,$K75,$L$5:$L$104,"&lt;"&amp;$M75,$M$5:$M$104,"&gt;"&amp;$L75,$G$5:$G$104,"&lt;&gt;Canceled")&gt;1,"Conflict","Clear"))))),"Check inputs")</f>
        <v/>
      </c>
      <c r="T75" s="18">
        <f>IFERROR(IF($A75="","",IF($G75="Canceled","Not active",IF(OR($B75="",$N75="",$O75="",$P75=""),"Incomplete",IF(OR($O75&lt;Assumptions!$B$5,$P75&gt;Assumptions!$B$6,$P75&lt;=$O75),"Check times",IF(COUNTIFS($B$5:$B$104,$B75,$N$5:$N$104,$N75,$O$5:$O$104,"&lt;"&amp;$P75,$P$5:$P$104,"&gt;"&amp;$O75,$G$5:$G$104,"&lt;&gt;Canceled")&gt;1,"Conflict","Clear"))))),"Check inputs")</f>
        <v/>
      </c>
      <c r="U75" s="18">
        <f>IFERROR(IF($A75="","",IF($G75="Canceled","Not active",IF(OR($B75="",$E75="",$F75="",$G75="",$H75="",$I75="",$J75="",$K75="",$L75="",$M75="",$N75="",$O75="",$P75=""),"Incomplete",IF(OR(COUNTIF($A$5:$A$104,$A75)&gt;1,$B75&lt;Assumptions!$B$7,$B75&gt;Assumptions!$B$8,$R75&lt;&gt;"Clear",$S75&lt;&gt;"Clear",$T75&lt;&gt;"Clear",$L75&lt;$J75,$O75&lt;$M75),"Review","Clear")))),"Review")</f>
        <v/>
      </c>
      <c r="V75" s="15" t="n"/>
    </row>
    <row r="76" ht="30" customHeight="1">
      <c r="A76" s="13" t="n"/>
      <c r="B76" s="14" t="n"/>
      <c r="C76" s="15" t="n"/>
      <c r="D76" s="15" t="n"/>
      <c r="E76" s="15" t="n"/>
      <c r="F76" s="15" t="n"/>
      <c r="G76" s="13" t="n"/>
      <c r="H76" s="13" t="n"/>
      <c r="I76" s="16" t="n"/>
      <c r="J76" s="16" t="n"/>
      <c r="K76" s="13" t="n"/>
      <c r="L76" s="16" t="n"/>
      <c r="M76" s="16" t="n"/>
      <c r="N76" s="13" t="n"/>
      <c r="O76" s="16" t="n"/>
      <c r="P76" s="16" t="n"/>
      <c r="Q76" s="30">
        <f>IFERROR(IF(OR($A76="",$G76="Canceled",$I76="",$J76="",$L76="",$M76="",$O76="",$P76=""),"",IF(OR($J76&lt;=$I76,$M76&lt;=$L76,$P76&lt;=$O76,$L76&lt;$J76,$O76&lt;$M76,$I76&lt;Assumptions!$B$5,$J76&gt;Assumptions!$B$6,$L76&lt;Assumptions!$B$5,$M76&gt;Assumptions!$B$6,$O76&lt;Assumptions!$B$5,$P76&gt;Assumptions!$B$6),"",(MAX($J76,$M76,$P76)-MIN($I76,$L76,$O76))*24)),"")</f>
        <v/>
      </c>
      <c r="R76" s="20">
        <f>IFERROR(IF($A76="","",IF($G76="Canceled","Not active",IF(OR($B76="",$H76="",$I76="",$J76=""),"Incomplete",IF(OR($I76&lt;Assumptions!$B$5,$J76&gt;Assumptions!$B$6,$J76&lt;=$I76),"Check times",IF(COUNTIFS($B$5:$B$104,$B76,$H$5:$H$104,$H76,$I$5:$I$104,"&lt;"&amp;$J76,$J$5:$J$104,"&gt;"&amp;$I76,$G$5:$G$104,"&lt;&gt;Canceled")&gt;1,"Conflict","Clear"))))),"Check inputs")</f>
        <v/>
      </c>
      <c r="S76" s="20">
        <f>IFERROR(IF($A76="","",IF($G76="Canceled","Not active",IF(OR($B76="",$K76="",$L76="",$M76=""),"Incomplete",IF(OR($L76&lt;Assumptions!$B$5,$M76&gt;Assumptions!$B$6,$M76&lt;=$L76),"Check times",IF(COUNTIFS($B$5:$B$104,$B76,$K$5:$K$104,$K76,$L$5:$L$104,"&lt;"&amp;$M76,$M$5:$M$104,"&gt;"&amp;$L76,$G$5:$G$104,"&lt;&gt;Canceled")&gt;1,"Conflict","Clear"))))),"Check inputs")</f>
        <v/>
      </c>
      <c r="T76" s="20">
        <f>IFERROR(IF($A76="","",IF($G76="Canceled","Not active",IF(OR($B76="",$N76="",$O76="",$P76=""),"Incomplete",IF(OR($O76&lt;Assumptions!$B$5,$P76&gt;Assumptions!$B$6,$P76&lt;=$O76),"Check times",IF(COUNTIFS($B$5:$B$104,$B76,$N$5:$N$104,$N76,$O$5:$O$104,"&lt;"&amp;$P76,$P$5:$P$104,"&gt;"&amp;$O76,$G$5:$G$104,"&lt;&gt;Canceled")&gt;1,"Conflict","Clear"))))),"Check inputs")</f>
        <v/>
      </c>
      <c r="U76" s="20">
        <f>IFERROR(IF($A76="","",IF($G76="Canceled","Not active",IF(OR($B76="",$E76="",$F76="",$G76="",$H76="",$I76="",$J76="",$K76="",$L76="",$M76="",$N76="",$O76="",$P76=""),"Incomplete",IF(OR(COUNTIF($A$5:$A$104,$A76)&gt;1,$B76&lt;Assumptions!$B$7,$B76&gt;Assumptions!$B$8,$R76&lt;&gt;"Clear",$S76&lt;&gt;"Clear",$T76&lt;&gt;"Clear",$L76&lt;$J76,$O76&lt;$M76),"Review","Clear")))),"Review")</f>
        <v/>
      </c>
      <c r="V76" s="15" t="n"/>
    </row>
    <row r="77" ht="30" customHeight="1">
      <c r="A77" s="13" t="n"/>
      <c r="B77" s="14" t="n"/>
      <c r="C77" s="15" t="n"/>
      <c r="D77" s="15" t="n"/>
      <c r="E77" s="15" t="n"/>
      <c r="F77" s="15" t="n"/>
      <c r="G77" s="13" t="n"/>
      <c r="H77" s="13" t="n"/>
      <c r="I77" s="16" t="n"/>
      <c r="J77" s="16" t="n"/>
      <c r="K77" s="13" t="n"/>
      <c r="L77" s="16" t="n"/>
      <c r="M77" s="16" t="n"/>
      <c r="N77" s="13" t="n"/>
      <c r="O77" s="16" t="n"/>
      <c r="P77" s="16" t="n"/>
      <c r="Q77" s="29">
        <f>IFERROR(IF(OR($A77="",$G77="Canceled",$I77="",$J77="",$L77="",$M77="",$O77="",$P77=""),"",IF(OR($J77&lt;=$I77,$M77&lt;=$L77,$P77&lt;=$O77,$L77&lt;$J77,$O77&lt;$M77,$I77&lt;Assumptions!$B$5,$J77&gt;Assumptions!$B$6,$L77&lt;Assumptions!$B$5,$M77&gt;Assumptions!$B$6,$O77&lt;Assumptions!$B$5,$P77&gt;Assumptions!$B$6),"",(MAX($J77,$M77,$P77)-MIN($I77,$L77,$O77))*24)),"")</f>
        <v/>
      </c>
      <c r="R77" s="18">
        <f>IFERROR(IF($A77="","",IF($G77="Canceled","Not active",IF(OR($B77="",$H77="",$I77="",$J77=""),"Incomplete",IF(OR($I77&lt;Assumptions!$B$5,$J77&gt;Assumptions!$B$6,$J77&lt;=$I77),"Check times",IF(COUNTIFS($B$5:$B$104,$B77,$H$5:$H$104,$H77,$I$5:$I$104,"&lt;"&amp;$J77,$J$5:$J$104,"&gt;"&amp;$I77,$G$5:$G$104,"&lt;&gt;Canceled")&gt;1,"Conflict","Clear"))))),"Check inputs")</f>
        <v/>
      </c>
      <c r="S77" s="18">
        <f>IFERROR(IF($A77="","",IF($G77="Canceled","Not active",IF(OR($B77="",$K77="",$L77="",$M77=""),"Incomplete",IF(OR($L77&lt;Assumptions!$B$5,$M77&gt;Assumptions!$B$6,$M77&lt;=$L77),"Check times",IF(COUNTIFS($B$5:$B$104,$B77,$K$5:$K$104,$K77,$L$5:$L$104,"&lt;"&amp;$M77,$M$5:$M$104,"&gt;"&amp;$L77,$G$5:$G$104,"&lt;&gt;Canceled")&gt;1,"Conflict","Clear"))))),"Check inputs")</f>
        <v/>
      </c>
      <c r="T77" s="18">
        <f>IFERROR(IF($A77="","",IF($G77="Canceled","Not active",IF(OR($B77="",$N77="",$O77="",$P77=""),"Incomplete",IF(OR($O77&lt;Assumptions!$B$5,$P77&gt;Assumptions!$B$6,$P77&lt;=$O77),"Check times",IF(COUNTIFS($B$5:$B$104,$B77,$N$5:$N$104,$N77,$O$5:$O$104,"&lt;"&amp;$P77,$P$5:$P$104,"&gt;"&amp;$O77,$G$5:$G$104,"&lt;&gt;Canceled")&gt;1,"Conflict","Clear"))))),"Check inputs")</f>
        <v/>
      </c>
      <c r="U77" s="18">
        <f>IFERROR(IF($A77="","",IF($G77="Canceled","Not active",IF(OR($B77="",$E77="",$F77="",$G77="",$H77="",$I77="",$J77="",$K77="",$L77="",$M77="",$N77="",$O77="",$P77=""),"Incomplete",IF(OR(COUNTIF($A$5:$A$104,$A77)&gt;1,$B77&lt;Assumptions!$B$7,$B77&gt;Assumptions!$B$8,$R77&lt;&gt;"Clear",$S77&lt;&gt;"Clear",$T77&lt;&gt;"Clear",$L77&lt;$J77,$O77&lt;$M77),"Review","Clear")))),"Review")</f>
        <v/>
      </c>
      <c r="V77" s="15" t="n"/>
    </row>
    <row r="78" ht="30" customHeight="1">
      <c r="A78" s="13" t="n"/>
      <c r="B78" s="14" t="n"/>
      <c r="C78" s="15" t="n"/>
      <c r="D78" s="15" t="n"/>
      <c r="E78" s="15" t="n"/>
      <c r="F78" s="15" t="n"/>
      <c r="G78" s="13" t="n"/>
      <c r="H78" s="13" t="n"/>
      <c r="I78" s="16" t="n"/>
      <c r="J78" s="16" t="n"/>
      <c r="K78" s="13" t="n"/>
      <c r="L78" s="16" t="n"/>
      <c r="M78" s="16" t="n"/>
      <c r="N78" s="13" t="n"/>
      <c r="O78" s="16" t="n"/>
      <c r="P78" s="16" t="n"/>
      <c r="Q78" s="30">
        <f>IFERROR(IF(OR($A78="",$G78="Canceled",$I78="",$J78="",$L78="",$M78="",$O78="",$P78=""),"",IF(OR($J78&lt;=$I78,$M78&lt;=$L78,$P78&lt;=$O78,$L78&lt;$J78,$O78&lt;$M78,$I78&lt;Assumptions!$B$5,$J78&gt;Assumptions!$B$6,$L78&lt;Assumptions!$B$5,$M78&gt;Assumptions!$B$6,$O78&lt;Assumptions!$B$5,$P78&gt;Assumptions!$B$6),"",(MAX($J78,$M78,$P78)-MIN($I78,$L78,$O78))*24)),"")</f>
        <v/>
      </c>
      <c r="R78" s="20">
        <f>IFERROR(IF($A78="","",IF($G78="Canceled","Not active",IF(OR($B78="",$H78="",$I78="",$J78=""),"Incomplete",IF(OR($I78&lt;Assumptions!$B$5,$J78&gt;Assumptions!$B$6,$J78&lt;=$I78),"Check times",IF(COUNTIFS($B$5:$B$104,$B78,$H$5:$H$104,$H78,$I$5:$I$104,"&lt;"&amp;$J78,$J$5:$J$104,"&gt;"&amp;$I78,$G$5:$G$104,"&lt;&gt;Canceled")&gt;1,"Conflict","Clear"))))),"Check inputs")</f>
        <v/>
      </c>
      <c r="S78" s="20">
        <f>IFERROR(IF($A78="","",IF($G78="Canceled","Not active",IF(OR($B78="",$K78="",$L78="",$M78=""),"Incomplete",IF(OR($L78&lt;Assumptions!$B$5,$M78&gt;Assumptions!$B$6,$M78&lt;=$L78),"Check times",IF(COUNTIFS($B$5:$B$104,$B78,$K$5:$K$104,$K78,$L$5:$L$104,"&lt;"&amp;$M78,$M$5:$M$104,"&gt;"&amp;$L78,$G$5:$G$104,"&lt;&gt;Canceled")&gt;1,"Conflict","Clear"))))),"Check inputs")</f>
        <v/>
      </c>
      <c r="T78" s="20">
        <f>IFERROR(IF($A78="","",IF($G78="Canceled","Not active",IF(OR($B78="",$N78="",$O78="",$P78=""),"Incomplete",IF(OR($O78&lt;Assumptions!$B$5,$P78&gt;Assumptions!$B$6,$P78&lt;=$O78),"Check times",IF(COUNTIFS($B$5:$B$104,$B78,$N$5:$N$104,$N78,$O$5:$O$104,"&lt;"&amp;$P78,$P$5:$P$104,"&gt;"&amp;$O78,$G$5:$G$104,"&lt;&gt;Canceled")&gt;1,"Conflict","Clear"))))),"Check inputs")</f>
        <v/>
      </c>
      <c r="U78" s="20">
        <f>IFERROR(IF($A78="","",IF($G78="Canceled","Not active",IF(OR($B78="",$E78="",$F78="",$G78="",$H78="",$I78="",$J78="",$K78="",$L78="",$M78="",$N78="",$O78="",$P78=""),"Incomplete",IF(OR(COUNTIF($A$5:$A$104,$A78)&gt;1,$B78&lt;Assumptions!$B$7,$B78&gt;Assumptions!$B$8,$R78&lt;&gt;"Clear",$S78&lt;&gt;"Clear",$T78&lt;&gt;"Clear",$L78&lt;$J78,$O78&lt;$M78),"Review","Clear")))),"Review")</f>
        <v/>
      </c>
      <c r="V78" s="15" t="n"/>
    </row>
    <row r="79" ht="30" customHeight="1">
      <c r="A79" s="13" t="n"/>
      <c r="B79" s="14" t="n"/>
      <c r="C79" s="15" t="n"/>
      <c r="D79" s="15" t="n"/>
      <c r="E79" s="15" t="n"/>
      <c r="F79" s="15" t="n"/>
      <c r="G79" s="13" t="n"/>
      <c r="H79" s="13" t="n"/>
      <c r="I79" s="16" t="n"/>
      <c r="J79" s="16" t="n"/>
      <c r="K79" s="13" t="n"/>
      <c r="L79" s="16" t="n"/>
      <c r="M79" s="16" t="n"/>
      <c r="N79" s="13" t="n"/>
      <c r="O79" s="16" t="n"/>
      <c r="P79" s="16" t="n"/>
      <c r="Q79" s="29">
        <f>IFERROR(IF(OR($A79="",$G79="Canceled",$I79="",$J79="",$L79="",$M79="",$O79="",$P79=""),"",IF(OR($J79&lt;=$I79,$M79&lt;=$L79,$P79&lt;=$O79,$L79&lt;$J79,$O79&lt;$M79,$I79&lt;Assumptions!$B$5,$J79&gt;Assumptions!$B$6,$L79&lt;Assumptions!$B$5,$M79&gt;Assumptions!$B$6,$O79&lt;Assumptions!$B$5,$P79&gt;Assumptions!$B$6),"",(MAX($J79,$M79,$P79)-MIN($I79,$L79,$O79))*24)),"")</f>
        <v/>
      </c>
      <c r="R79" s="18">
        <f>IFERROR(IF($A79="","",IF($G79="Canceled","Not active",IF(OR($B79="",$H79="",$I79="",$J79=""),"Incomplete",IF(OR($I79&lt;Assumptions!$B$5,$J79&gt;Assumptions!$B$6,$J79&lt;=$I79),"Check times",IF(COUNTIFS($B$5:$B$104,$B79,$H$5:$H$104,$H79,$I$5:$I$104,"&lt;"&amp;$J79,$J$5:$J$104,"&gt;"&amp;$I79,$G$5:$G$104,"&lt;&gt;Canceled")&gt;1,"Conflict","Clear"))))),"Check inputs")</f>
        <v/>
      </c>
      <c r="S79" s="18">
        <f>IFERROR(IF($A79="","",IF($G79="Canceled","Not active",IF(OR($B79="",$K79="",$L79="",$M79=""),"Incomplete",IF(OR($L79&lt;Assumptions!$B$5,$M79&gt;Assumptions!$B$6,$M79&lt;=$L79),"Check times",IF(COUNTIFS($B$5:$B$104,$B79,$K$5:$K$104,$K79,$L$5:$L$104,"&lt;"&amp;$M79,$M$5:$M$104,"&gt;"&amp;$L79,$G$5:$G$104,"&lt;&gt;Canceled")&gt;1,"Conflict","Clear"))))),"Check inputs")</f>
        <v/>
      </c>
      <c r="T79" s="18">
        <f>IFERROR(IF($A79="","",IF($G79="Canceled","Not active",IF(OR($B79="",$N79="",$O79="",$P79=""),"Incomplete",IF(OR($O79&lt;Assumptions!$B$5,$P79&gt;Assumptions!$B$6,$P79&lt;=$O79),"Check times",IF(COUNTIFS($B$5:$B$104,$B79,$N$5:$N$104,$N79,$O$5:$O$104,"&lt;"&amp;$P79,$P$5:$P$104,"&gt;"&amp;$O79,$G$5:$G$104,"&lt;&gt;Canceled")&gt;1,"Conflict","Clear"))))),"Check inputs")</f>
        <v/>
      </c>
      <c r="U79" s="18">
        <f>IFERROR(IF($A79="","",IF($G79="Canceled","Not active",IF(OR($B79="",$E79="",$F79="",$G79="",$H79="",$I79="",$J79="",$K79="",$L79="",$M79="",$N79="",$O79="",$P79=""),"Incomplete",IF(OR(COUNTIF($A$5:$A$104,$A79)&gt;1,$B79&lt;Assumptions!$B$7,$B79&gt;Assumptions!$B$8,$R79&lt;&gt;"Clear",$S79&lt;&gt;"Clear",$T79&lt;&gt;"Clear",$L79&lt;$J79,$O79&lt;$M79),"Review","Clear")))),"Review")</f>
        <v/>
      </c>
      <c r="V79" s="15" t="n"/>
    </row>
    <row r="80" ht="30" customHeight="1">
      <c r="A80" s="13" t="n"/>
      <c r="B80" s="14" t="n"/>
      <c r="C80" s="15" t="n"/>
      <c r="D80" s="15" t="n"/>
      <c r="E80" s="15" t="n"/>
      <c r="F80" s="15" t="n"/>
      <c r="G80" s="13" t="n"/>
      <c r="H80" s="13" t="n"/>
      <c r="I80" s="16" t="n"/>
      <c r="J80" s="16" t="n"/>
      <c r="K80" s="13" t="n"/>
      <c r="L80" s="16" t="n"/>
      <c r="M80" s="16" t="n"/>
      <c r="N80" s="13" t="n"/>
      <c r="O80" s="16" t="n"/>
      <c r="P80" s="16" t="n"/>
      <c r="Q80" s="30">
        <f>IFERROR(IF(OR($A80="",$G80="Canceled",$I80="",$J80="",$L80="",$M80="",$O80="",$P80=""),"",IF(OR($J80&lt;=$I80,$M80&lt;=$L80,$P80&lt;=$O80,$L80&lt;$J80,$O80&lt;$M80,$I80&lt;Assumptions!$B$5,$J80&gt;Assumptions!$B$6,$L80&lt;Assumptions!$B$5,$M80&gt;Assumptions!$B$6,$O80&lt;Assumptions!$B$5,$P80&gt;Assumptions!$B$6),"",(MAX($J80,$M80,$P80)-MIN($I80,$L80,$O80))*24)),"")</f>
        <v/>
      </c>
      <c r="R80" s="20">
        <f>IFERROR(IF($A80="","",IF($G80="Canceled","Not active",IF(OR($B80="",$H80="",$I80="",$J80=""),"Incomplete",IF(OR($I80&lt;Assumptions!$B$5,$J80&gt;Assumptions!$B$6,$J80&lt;=$I80),"Check times",IF(COUNTIFS($B$5:$B$104,$B80,$H$5:$H$104,$H80,$I$5:$I$104,"&lt;"&amp;$J80,$J$5:$J$104,"&gt;"&amp;$I80,$G$5:$G$104,"&lt;&gt;Canceled")&gt;1,"Conflict","Clear"))))),"Check inputs")</f>
        <v/>
      </c>
      <c r="S80" s="20">
        <f>IFERROR(IF($A80="","",IF($G80="Canceled","Not active",IF(OR($B80="",$K80="",$L80="",$M80=""),"Incomplete",IF(OR($L80&lt;Assumptions!$B$5,$M80&gt;Assumptions!$B$6,$M80&lt;=$L80),"Check times",IF(COUNTIFS($B$5:$B$104,$B80,$K$5:$K$104,$K80,$L$5:$L$104,"&lt;"&amp;$M80,$M$5:$M$104,"&gt;"&amp;$L80,$G$5:$G$104,"&lt;&gt;Canceled")&gt;1,"Conflict","Clear"))))),"Check inputs")</f>
        <v/>
      </c>
      <c r="T80" s="20">
        <f>IFERROR(IF($A80="","",IF($G80="Canceled","Not active",IF(OR($B80="",$N80="",$O80="",$P80=""),"Incomplete",IF(OR($O80&lt;Assumptions!$B$5,$P80&gt;Assumptions!$B$6,$P80&lt;=$O80),"Check times",IF(COUNTIFS($B$5:$B$104,$B80,$N$5:$N$104,$N80,$O$5:$O$104,"&lt;"&amp;$P80,$P$5:$P$104,"&gt;"&amp;$O80,$G$5:$G$104,"&lt;&gt;Canceled")&gt;1,"Conflict","Clear"))))),"Check inputs")</f>
        <v/>
      </c>
      <c r="U80" s="20">
        <f>IFERROR(IF($A80="","",IF($G80="Canceled","Not active",IF(OR($B80="",$E80="",$F80="",$G80="",$H80="",$I80="",$J80="",$K80="",$L80="",$M80="",$N80="",$O80="",$P80=""),"Incomplete",IF(OR(COUNTIF($A$5:$A$104,$A80)&gt;1,$B80&lt;Assumptions!$B$7,$B80&gt;Assumptions!$B$8,$R80&lt;&gt;"Clear",$S80&lt;&gt;"Clear",$T80&lt;&gt;"Clear",$L80&lt;$J80,$O80&lt;$M80),"Review","Clear")))),"Review")</f>
        <v/>
      </c>
      <c r="V80" s="15" t="n"/>
    </row>
    <row r="81" ht="30" customHeight="1">
      <c r="A81" s="13" t="n"/>
      <c r="B81" s="14" t="n"/>
      <c r="C81" s="15" t="n"/>
      <c r="D81" s="15" t="n"/>
      <c r="E81" s="15" t="n"/>
      <c r="F81" s="15" t="n"/>
      <c r="G81" s="13" t="n"/>
      <c r="H81" s="13" t="n"/>
      <c r="I81" s="16" t="n"/>
      <c r="J81" s="16" t="n"/>
      <c r="K81" s="13" t="n"/>
      <c r="L81" s="16" t="n"/>
      <c r="M81" s="16" t="n"/>
      <c r="N81" s="13" t="n"/>
      <c r="O81" s="16" t="n"/>
      <c r="P81" s="16" t="n"/>
      <c r="Q81" s="29">
        <f>IFERROR(IF(OR($A81="",$G81="Canceled",$I81="",$J81="",$L81="",$M81="",$O81="",$P81=""),"",IF(OR($J81&lt;=$I81,$M81&lt;=$L81,$P81&lt;=$O81,$L81&lt;$J81,$O81&lt;$M81,$I81&lt;Assumptions!$B$5,$J81&gt;Assumptions!$B$6,$L81&lt;Assumptions!$B$5,$M81&gt;Assumptions!$B$6,$O81&lt;Assumptions!$B$5,$P81&gt;Assumptions!$B$6),"",(MAX($J81,$M81,$P81)-MIN($I81,$L81,$O81))*24)),"")</f>
        <v/>
      </c>
      <c r="R81" s="18">
        <f>IFERROR(IF($A81="","",IF($G81="Canceled","Not active",IF(OR($B81="",$H81="",$I81="",$J81=""),"Incomplete",IF(OR($I81&lt;Assumptions!$B$5,$J81&gt;Assumptions!$B$6,$J81&lt;=$I81),"Check times",IF(COUNTIFS($B$5:$B$104,$B81,$H$5:$H$104,$H81,$I$5:$I$104,"&lt;"&amp;$J81,$J$5:$J$104,"&gt;"&amp;$I81,$G$5:$G$104,"&lt;&gt;Canceled")&gt;1,"Conflict","Clear"))))),"Check inputs")</f>
        <v/>
      </c>
      <c r="S81" s="18">
        <f>IFERROR(IF($A81="","",IF($G81="Canceled","Not active",IF(OR($B81="",$K81="",$L81="",$M81=""),"Incomplete",IF(OR($L81&lt;Assumptions!$B$5,$M81&gt;Assumptions!$B$6,$M81&lt;=$L81),"Check times",IF(COUNTIFS($B$5:$B$104,$B81,$K$5:$K$104,$K81,$L$5:$L$104,"&lt;"&amp;$M81,$M$5:$M$104,"&gt;"&amp;$L81,$G$5:$G$104,"&lt;&gt;Canceled")&gt;1,"Conflict","Clear"))))),"Check inputs")</f>
        <v/>
      </c>
      <c r="T81" s="18">
        <f>IFERROR(IF($A81="","",IF($G81="Canceled","Not active",IF(OR($B81="",$N81="",$O81="",$P81=""),"Incomplete",IF(OR($O81&lt;Assumptions!$B$5,$P81&gt;Assumptions!$B$6,$P81&lt;=$O81),"Check times",IF(COUNTIFS($B$5:$B$104,$B81,$N$5:$N$104,$N81,$O$5:$O$104,"&lt;"&amp;$P81,$P$5:$P$104,"&gt;"&amp;$O81,$G$5:$G$104,"&lt;&gt;Canceled")&gt;1,"Conflict","Clear"))))),"Check inputs")</f>
        <v/>
      </c>
      <c r="U81" s="18">
        <f>IFERROR(IF($A81="","",IF($G81="Canceled","Not active",IF(OR($B81="",$E81="",$F81="",$G81="",$H81="",$I81="",$J81="",$K81="",$L81="",$M81="",$N81="",$O81="",$P81=""),"Incomplete",IF(OR(COUNTIF($A$5:$A$104,$A81)&gt;1,$B81&lt;Assumptions!$B$7,$B81&gt;Assumptions!$B$8,$R81&lt;&gt;"Clear",$S81&lt;&gt;"Clear",$T81&lt;&gt;"Clear",$L81&lt;$J81,$O81&lt;$M81),"Review","Clear")))),"Review")</f>
        <v/>
      </c>
      <c r="V81" s="15" t="n"/>
    </row>
    <row r="82" ht="30" customHeight="1">
      <c r="A82" s="13" t="n"/>
      <c r="B82" s="14" t="n"/>
      <c r="C82" s="15" t="n"/>
      <c r="D82" s="15" t="n"/>
      <c r="E82" s="15" t="n"/>
      <c r="F82" s="15" t="n"/>
      <c r="G82" s="13" t="n"/>
      <c r="H82" s="13" t="n"/>
      <c r="I82" s="16" t="n"/>
      <c r="J82" s="16" t="n"/>
      <c r="K82" s="13" t="n"/>
      <c r="L82" s="16" t="n"/>
      <c r="M82" s="16" t="n"/>
      <c r="N82" s="13" t="n"/>
      <c r="O82" s="16" t="n"/>
      <c r="P82" s="16" t="n"/>
      <c r="Q82" s="30">
        <f>IFERROR(IF(OR($A82="",$G82="Canceled",$I82="",$J82="",$L82="",$M82="",$O82="",$P82=""),"",IF(OR($J82&lt;=$I82,$M82&lt;=$L82,$P82&lt;=$O82,$L82&lt;$J82,$O82&lt;$M82,$I82&lt;Assumptions!$B$5,$J82&gt;Assumptions!$B$6,$L82&lt;Assumptions!$B$5,$M82&gt;Assumptions!$B$6,$O82&lt;Assumptions!$B$5,$P82&gt;Assumptions!$B$6),"",(MAX($J82,$M82,$P82)-MIN($I82,$L82,$O82))*24)),"")</f>
        <v/>
      </c>
      <c r="R82" s="20">
        <f>IFERROR(IF($A82="","",IF($G82="Canceled","Not active",IF(OR($B82="",$H82="",$I82="",$J82=""),"Incomplete",IF(OR($I82&lt;Assumptions!$B$5,$J82&gt;Assumptions!$B$6,$J82&lt;=$I82),"Check times",IF(COUNTIFS($B$5:$B$104,$B82,$H$5:$H$104,$H82,$I$5:$I$104,"&lt;"&amp;$J82,$J$5:$J$104,"&gt;"&amp;$I82,$G$5:$G$104,"&lt;&gt;Canceled")&gt;1,"Conflict","Clear"))))),"Check inputs")</f>
        <v/>
      </c>
      <c r="S82" s="20">
        <f>IFERROR(IF($A82="","",IF($G82="Canceled","Not active",IF(OR($B82="",$K82="",$L82="",$M82=""),"Incomplete",IF(OR($L82&lt;Assumptions!$B$5,$M82&gt;Assumptions!$B$6,$M82&lt;=$L82),"Check times",IF(COUNTIFS($B$5:$B$104,$B82,$K$5:$K$104,$K82,$L$5:$L$104,"&lt;"&amp;$M82,$M$5:$M$104,"&gt;"&amp;$L82,$G$5:$G$104,"&lt;&gt;Canceled")&gt;1,"Conflict","Clear"))))),"Check inputs")</f>
        <v/>
      </c>
      <c r="T82" s="20">
        <f>IFERROR(IF($A82="","",IF($G82="Canceled","Not active",IF(OR($B82="",$N82="",$O82="",$P82=""),"Incomplete",IF(OR($O82&lt;Assumptions!$B$5,$P82&gt;Assumptions!$B$6,$P82&lt;=$O82),"Check times",IF(COUNTIFS($B$5:$B$104,$B82,$N$5:$N$104,$N82,$O$5:$O$104,"&lt;"&amp;$P82,$P$5:$P$104,"&gt;"&amp;$O82,$G$5:$G$104,"&lt;&gt;Canceled")&gt;1,"Conflict","Clear"))))),"Check inputs")</f>
        <v/>
      </c>
      <c r="U82" s="20">
        <f>IFERROR(IF($A82="","",IF($G82="Canceled","Not active",IF(OR($B82="",$E82="",$F82="",$G82="",$H82="",$I82="",$J82="",$K82="",$L82="",$M82="",$N82="",$O82="",$P82=""),"Incomplete",IF(OR(COUNTIF($A$5:$A$104,$A82)&gt;1,$B82&lt;Assumptions!$B$7,$B82&gt;Assumptions!$B$8,$R82&lt;&gt;"Clear",$S82&lt;&gt;"Clear",$T82&lt;&gt;"Clear",$L82&lt;$J82,$O82&lt;$M82),"Review","Clear")))),"Review")</f>
        <v/>
      </c>
      <c r="V82" s="15" t="n"/>
    </row>
    <row r="83" ht="30" customHeight="1">
      <c r="A83" s="13" t="n"/>
      <c r="B83" s="14" t="n"/>
      <c r="C83" s="15" t="n"/>
      <c r="D83" s="15" t="n"/>
      <c r="E83" s="15" t="n"/>
      <c r="F83" s="15" t="n"/>
      <c r="G83" s="13" t="n"/>
      <c r="H83" s="13" t="n"/>
      <c r="I83" s="16" t="n"/>
      <c r="J83" s="16" t="n"/>
      <c r="K83" s="13" t="n"/>
      <c r="L83" s="16" t="n"/>
      <c r="M83" s="16" t="n"/>
      <c r="N83" s="13" t="n"/>
      <c r="O83" s="16" t="n"/>
      <c r="P83" s="16" t="n"/>
      <c r="Q83" s="29">
        <f>IFERROR(IF(OR($A83="",$G83="Canceled",$I83="",$J83="",$L83="",$M83="",$O83="",$P83=""),"",IF(OR($J83&lt;=$I83,$M83&lt;=$L83,$P83&lt;=$O83,$L83&lt;$J83,$O83&lt;$M83,$I83&lt;Assumptions!$B$5,$J83&gt;Assumptions!$B$6,$L83&lt;Assumptions!$B$5,$M83&gt;Assumptions!$B$6,$O83&lt;Assumptions!$B$5,$P83&gt;Assumptions!$B$6),"",(MAX($J83,$M83,$P83)-MIN($I83,$L83,$O83))*24)),"")</f>
        <v/>
      </c>
      <c r="R83" s="18">
        <f>IFERROR(IF($A83="","",IF($G83="Canceled","Not active",IF(OR($B83="",$H83="",$I83="",$J83=""),"Incomplete",IF(OR($I83&lt;Assumptions!$B$5,$J83&gt;Assumptions!$B$6,$J83&lt;=$I83),"Check times",IF(COUNTIFS($B$5:$B$104,$B83,$H$5:$H$104,$H83,$I$5:$I$104,"&lt;"&amp;$J83,$J$5:$J$104,"&gt;"&amp;$I83,$G$5:$G$104,"&lt;&gt;Canceled")&gt;1,"Conflict","Clear"))))),"Check inputs")</f>
        <v/>
      </c>
      <c r="S83" s="18">
        <f>IFERROR(IF($A83="","",IF($G83="Canceled","Not active",IF(OR($B83="",$K83="",$L83="",$M83=""),"Incomplete",IF(OR($L83&lt;Assumptions!$B$5,$M83&gt;Assumptions!$B$6,$M83&lt;=$L83),"Check times",IF(COUNTIFS($B$5:$B$104,$B83,$K$5:$K$104,$K83,$L$5:$L$104,"&lt;"&amp;$M83,$M$5:$M$104,"&gt;"&amp;$L83,$G$5:$G$104,"&lt;&gt;Canceled")&gt;1,"Conflict","Clear"))))),"Check inputs")</f>
        <v/>
      </c>
      <c r="T83" s="18">
        <f>IFERROR(IF($A83="","",IF($G83="Canceled","Not active",IF(OR($B83="",$N83="",$O83="",$P83=""),"Incomplete",IF(OR($O83&lt;Assumptions!$B$5,$P83&gt;Assumptions!$B$6,$P83&lt;=$O83),"Check times",IF(COUNTIFS($B$5:$B$104,$B83,$N$5:$N$104,$N83,$O$5:$O$104,"&lt;"&amp;$P83,$P$5:$P$104,"&gt;"&amp;$O83,$G$5:$G$104,"&lt;&gt;Canceled")&gt;1,"Conflict","Clear"))))),"Check inputs")</f>
        <v/>
      </c>
      <c r="U83" s="18">
        <f>IFERROR(IF($A83="","",IF($G83="Canceled","Not active",IF(OR($B83="",$E83="",$F83="",$G83="",$H83="",$I83="",$J83="",$K83="",$L83="",$M83="",$N83="",$O83="",$P83=""),"Incomplete",IF(OR(COUNTIF($A$5:$A$104,$A83)&gt;1,$B83&lt;Assumptions!$B$7,$B83&gt;Assumptions!$B$8,$R83&lt;&gt;"Clear",$S83&lt;&gt;"Clear",$T83&lt;&gt;"Clear",$L83&lt;$J83,$O83&lt;$M83),"Review","Clear")))),"Review")</f>
        <v/>
      </c>
      <c r="V83" s="15" t="n"/>
    </row>
    <row r="84" ht="30" customHeight="1">
      <c r="A84" s="13" t="n"/>
      <c r="B84" s="14" t="n"/>
      <c r="C84" s="15" t="n"/>
      <c r="D84" s="15" t="n"/>
      <c r="E84" s="15" t="n"/>
      <c r="F84" s="15" t="n"/>
      <c r="G84" s="13" t="n"/>
      <c r="H84" s="13" t="n"/>
      <c r="I84" s="16" t="n"/>
      <c r="J84" s="16" t="n"/>
      <c r="K84" s="13" t="n"/>
      <c r="L84" s="16" t="n"/>
      <c r="M84" s="16" t="n"/>
      <c r="N84" s="13" t="n"/>
      <c r="O84" s="16" t="n"/>
      <c r="P84" s="16" t="n"/>
      <c r="Q84" s="30">
        <f>IFERROR(IF(OR($A84="",$G84="Canceled",$I84="",$J84="",$L84="",$M84="",$O84="",$P84=""),"",IF(OR($J84&lt;=$I84,$M84&lt;=$L84,$P84&lt;=$O84,$L84&lt;$J84,$O84&lt;$M84,$I84&lt;Assumptions!$B$5,$J84&gt;Assumptions!$B$6,$L84&lt;Assumptions!$B$5,$M84&gt;Assumptions!$B$6,$O84&lt;Assumptions!$B$5,$P84&gt;Assumptions!$B$6),"",(MAX($J84,$M84,$P84)-MIN($I84,$L84,$O84))*24)),"")</f>
        <v/>
      </c>
      <c r="R84" s="20">
        <f>IFERROR(IF($A84="","",IF($G84="Canceled","Not active",IF(OR($B84="",$H84="",$I84="",$J84=""),"Incomplete",IF(OR($I84&lt;Assumptions!$B$5,$J84&gt;Assumptions!$B$6,$J84&lt;=$I84),"Check times",IF(COUNTIFS($B$5:$B$104,$B84,$H$5:$H$104,$H84,$I$5:$I$104,"&lt;"&amp;$J84,$J$5:$J$104,"&gt;"&amp;$I84,$G$5:$G$104,"&lt;&gt;Canceled")&gt;1,"Conflict","Clear"))))),"Check inputs")</f>
        <v/>
      </c>
      <c r="S84" s="20">
        <f>IFERROR(IF($A84="","",IF($G84="Canceled","Not active",IF(OR($B84="",$K84="",$L84="",$M84=""),"Incomplete",IF(OR($L84&lt;Assumptions!$B$5,$M84&gt;Assumptions!$B$6,$M84&lt;=$L84),"Check times",IF(COUNTIFS($B$5:$B$104,$B84,$K$5:$K$104,$K84,$L$5:$L$104,"&lt;"&amp;$M84,$M$5:$M$104,"&gt;"&amp;$L84,$G$5:$G$104,"&lt;&gt;Canceled")&gt;1,"Conflict","Clear"))))),"Check inputs")</f>
        <v/>
      </c>
      <c r="T84" s="20">
        <f>IFERROR(IF($A84="","",IF($G84="Canceled","Not active",IF(OR($B84="",$N84="",$O84="",$P84=""),"Incomplete",IF(OR($O84&lt;Assumptions!$B$5,$P84&gt;Assumptions!$B$6,$P84&lt;=$O84),"Check times",IF(COUNTIFS($B$5:$B$104,$B84,$N$5:$N$104,$N84,$O$5:$O$104,"&lt;"&amp;$P84,$P$5:$P$104,"&gt;"&amp;$O84,$G$5:$G$104,"&lt;&gt;Canceled")&gt;1,"Conflict","Clear"))))),"Check inputs")</f>
        <v/>
      </c>
      <c r="U84" s="20">
        <f>IFERROR(IF($A84="","",IF($G84="Canceled","Not active",IF(OR($B84="",$E84="",$F84="",$G84="",$H84="",$I84="",$J84="",$K84="",$L84="",$M84="",$N84="",$O84="",$P84=""),"Incomplete",IF(OR(COUNTIF($A$5:$A$104,$A84)&gt;1,$B84&lt;Assumptions!$B$7,$B84&gt;Assumptions!$B$8,$R84&lt;&gt;"Clear",$S84&lt;&gt;"Clear",$T84&lt;&gt;"Clear",$L84&lt;$J84,$O84&lt;$M84),"Review","Clear")))),"Review")</f>
        <v/>
      </c>
      <c r="V84" s="15" t="n"/>
    </row>
    <row r="85" ht="30" customHeight="1">
      <c r="A85" s="13" t="n"/>
      <c r="B85" s="14" t="n"/>
      <c r="C85" s="15" t="n"/>
      <c r="D85" s="15" t="n"/>
      <c r="E85" s="15" t="n"/>
      <c r="F85" s="15" t="n"/>
      <c r="G85" s="13" t="n"/>
      <c r="H85" s="13" t="n"/>
      <c r="I85" s="16" t="n"/>
      <c r="J85" s="16" t="n"/>
      <c r="K85" s="13" t="n"/>
      <c r="L85" s="16" t="n"/>
      <c r="M85" s="16" t="n"/>
      <c r="N85" s="13" t="n"/>
      <c r="O85" s="16" t="n"/>
      <c r="P85" s="16" t="n"/>
      <c r="Q85" s="29">
        <f>IFERROR(IF(OR($A85="",$G85="Canceled",$I85="",$J85="",$L85="",$M85="",$O85="",$P85=""),"",IF(OR($J85&lt;=$I85,$M85&lt;=$L85,$P85&lt;=$O85,$L85&lt;$J85,$O85&lt;$M85,$I85&lt;Assumptions!$B$5,$J85&gt;Assumptions!$B$6,$L85&lt;Assumptions!$B$5,$M85&gt;Assumptions!$B$6,$O85&lt;Assumptions!$B$5,$P85&gt;Assumptions!$B$6),"",(MAX($J85,$M85,$P85)-MIN($I85,$L85,$O85))*24)),"")</f>
        <v/>
      </c>
      <c r="R85" s="18">
        <f>IFERROR(IF($A85="","",IF($G85="Canceled","Not active",IF(OR($B85="",$H85="",$I85="",$J85=""),"Incomplete",IF(OR($I85&lt;Assumptions!$B$5,$J85&gt;Assumptions!$B$6,$J85&lt;=$I85),"Check times",IF(COUNTIFS($B$5:$B$104,$B85,$H$5:$H$104,$H85,$I$5:$I$104,"&lt;"&amp;$J85,$J$5:$J$104,"&gt;"&amp;$I85,$G$5:$G$104,"&lt;&gt;Canceled")&gt;1,"Conflict","Clear"))))),"Check inputs")</f>
        <v/>
      </c>
      <c r="S85" s="18">
        <f>IFERROR(IF($A85="","",IF($G85="Canceled","Not active",IF(OR($B85="",$K85="",$L85="",$M85=""),"Incomplete",IF(OR($L85&lt;Assumptions!$B$5,$M85&gt;Assumptions!$B$6,$M85&lt;=$L85),"Check times",IF(COUNTIFS($B$5:$B$104,$B85,$K$5:$K$104,$K85,$L$5:$L$104,"&lt;"&amp;$M85,$M$5:$M$104,"&gt;"&amp;$L85,$G$5:$G$104,"&lt;&gt;Canceled")&gt;1,"Conflict","Clear"))))),"Check inputs")</f>
        <v/>
      </c>
      <c r="T85" s="18">
        <f>IFERROR(IF($A85="","",IF($G85="Canceled","Not active",IF(OR($B85="",$N85="",$O85="",$P85=""),"Incomplete",IF(OR($O85&lt;Assumptions!$B$5,$P85&gt;Assumptions!$B$6,$P85&lt;=$O85),"Check times",IF(COUNTIFS($B$5:$B$104,$B85,$N$5:$N$104,$N85,$O$5:$O$104,"&lt;"&amp;$P85,$P$5:$P$104,"&gt;"&amp;$O85,$G$5:$G$104,"&lt;&gt;Canceled")&gt;1,"Conflict","Clear"))))),"Check inputs")</f>
        <v/>
      </c>
      <c r="U85" s="18">
        <f>IFERROR(IF($A85="","",IF($G85="Canceled","Not active",IF(OR($B85="",$E85="",$F85="",$G85="",$H85="",$I85="",$J85="",$K85="",$L85="",$M85="",$N85="",$O85="",$P85=""),"Incomplete",IF(OR(COUNTIF($A$5:$A$104,$A85)&gt;1,$B85&lt;Assumptions!$B$7,$B85&gt;Assumptions!$B$8,$R85&lt;&gt;"Clear",$S85&lt;&gt;"Clear",$T85&lt;&gt;"Clear",$L85&lt;$J85,$O85&lt;$M85),"Review","Clear")))),"Review")</f>
        <v/>
      </c>
      <c r="V85" s="15" t="n"/>
    </row>
    <row r="86" ht="30" customHeight="1">
      <c r="A86" s="13" t="n"/>
      <c r="B86" s="14" t="n"/>
      <c r="C86" s="15" t="n"/>
      <c r="D86" s="15" t="n"/>
      <c r="E86" s="15" t="n"/>
      <c r="F86" s="15" t="n"/>
      <c r="G86" s="13" t="n"/>
      <c r="H86" s="13" t="n"/>
      <c r="I86" s="16" t="n"/>
      <c r="J86" s="16" t="n"/>
      <c r="K86" s="13" t="n"/>
      <c r="L86" s="16" t="n"/>
      <c r="M86" s="16" t="n"/>
      <c r="N86" s="13" t="n"/>
      <c r="O86" s="16" t="n"/>
      <c r="P86" s="16" t="n"/>
      <c r="Q86" s="30">
        <f>IFERROR(IF(OR($A86="",$G86="Canceled",$I86="",$J86="",$L86="",$M86="",$O86="",$P86=""),"",IF(OR($J86&lt;=$I86,$M86&lt;=$L86,$P86&lt;=$O86,$L86&lt;$J86,$O86&lt;$M86,$I86&lt;Assumptions!$B$5,$J86&gt;Assumptions!$B$6,$L86&lt;Assumptions!$B$5,$M86&gt;Assumptions!$B$6,$O86&lt;Assumptions!$B$5,$P86&gt;Assumptions!$B$6),"",(MAX($J86,$M86,$P86)-MIN($I86,$L86,$O86))*24)),"")</f>
        <v/>
      </c>
      <c r="R86" s="20">
        <f>IFERROR(IF($A86="","",IF($G86="Canceled","Not active",IF(OR($B86="",$H86="",$I86="",$J86=""),"Incomplete",IF(OR($I86&lt;Assumptions!$B$5,$J86&gt;Assumptions!$B$6,$J86&lt;=$I86),"Check times",IF(COUNTIFS($B$5:$B$104,$B86,$H$5:$H$104,$H86,$I$5:$I$104,"&lt;"&amp;$J86,$J$5:$J$104,"&gt;"&amp;$I86,$G$5:$G$104,"&lt;&gt;Canceled")&gt;1,"Conflict","Clear"))))),"Check inputs")</f>
        <v/>
      </c>
      <c r="S86" s="20">
        <f>IFERROR(IF($A86="","",IF($G86="Canceled","Not active",IF(OR($B86="",$K86="",$L86="",$M86=""),"Incomplete",IF(OR($L86&lt;Assumptions!$B$5,$M86&gt;Assumptions!$B$6,$M86&lt;=$L86),"Check times",IF(COUNTIFS($B$5:$B$104,$B86,$K$5:$K$104,$K86,$L$5:$L$104,"&lt;"&amp;$M86,$M$5:$M$104,"&gt;"&amp;$L86,$G$5:$G$104,"&lt;&gt;Canceled")&gt;1,"Conflict","Clear"))))),"Check inputs")</f>
        <v/>
      </c>
      <c r="T86" s="20">
        <f>IFERROR(IF($A86="","",IF($G86="Canceled","Not active",IF(OR($B86="",$N86="",$O86="",$P86=""),"Incomplete",IF(OR($O86&lt;Assumptions!$B$5,$P86&gt;Assumptions!$B$6,$P86&lt;=$O86),"Check times",IF(COUNTIFS($B$5:$B$104,$B86,$N$5:$N$104,$N86,$O$5:$O$104,"&lt;"&amp;$P86,$P$5:$P$104,"&gt;"&amp;$O86,$G$5:$G$104,"&lt;&gt;Canceled")&gt;1,"Conflict","Clear"))))),"Check inputs")</f>
        <v/>
      </c>
      <c r="U86" s="20">
        <f>IFERROR(IF($A86="","",IF($G86="Canceled","Not active",IF(OR($B86="",$E86="",$F86="",$G86="",$H86="",$I86="",$J86="",$K86="",$L86="",$M86="",$N86="",$O86="",$P86=""),"Incomplete",IF(OR(COUNTIF($A$5:$A$104,$A86)&gt;1,$B86&lt;Assumptions!$B$7,$B86&gt;Assumptions!$B$8,$R86&lt;&gt;"Clear",$S86&lt;&gt;"Clear",$T86&lt;&gt;"Clear",$L86&lt;$J86,$O86&lt;$M86),"Review","Clear")))),"Review")</f>
        <v/>
      </c>
      <c r="V86" s="15" t="n"/>
    </row>
    <row r="87" ht="30" customHeight="1">
      <c r="A87" s="13" t="n"/>
      <c r="B87" s="14" t="n"/>
      <c r="C87" s="15" t="n"/>
      <c r="D87" s="15" t="n"/>
      <c r="E87" s="15" t="n"/>
      <c r="F87" s="15" t="n"/>
      <c r="G87" s="13" t="n"/>
      <c r="H87" s="13" t="n"/>
      <c r="I87" s="16" t="n"/>
      <c r="J87" s="16" t="n"/>
      <c r="K87" s="13" t="n"/>
      <c r="L87" s="16" t="n"/>
      <c r="M87" s="16" t="n"/>
      <c r="N87" s="13" t="n"/>
      <c r="O87" s="16" t="n"/>
      <c r="P87" s="16" t="n"/>
      <c r="Q87" s="29">
        <f>IFERROR(IF(OR($A87="",$G87="Canceled",$I87="",$J87="",$L87="",$M87="",$O87="",$P87=""),"",IF(OR($J87&lt;=$I87,$M87&lt;=$L87,$P87&lt;=$O87,$L87&lt;$J87,$O87&lt;$M87,$I87&lt;Assumptions!$B$5,$J87&gt;Assumptions!$B$6,$L87&lt;Assumptions!$B$5,$M87&gt;Assumptions!$B$6,$O87&lt;Assumptions!$B$5,$P87&gt;Assumptions!$B$6),"",(MAX($J87,$M87,$P87)-MIN($I87,$L87,$O87))*24)),"")</f>
        <v/>
      </c>
      <c r="R87" s="18">
        <f>IFERROR(IF($A87="","",IF($G87="Canceled","Not active",IF(OR($B87="",$H87="",$I87="",$J87=""),"Incomplete",IF(OR($I87&lt;Assumptions!$B$5,$J87&gt;Assumptions!$B$6,$J87&lt;=$I87),"Check times",IF(COUNTIFS($B$5:$B$104,$B87,$H$5:$H$104,$H87,$I$5:$I$104,"&lt;"&amp;$J87,$J$5:$J$104,"&gt;"&amp;$I87,$G$5:$G$104,"&lt;&gt;Canceled")&gt;1,"Conflict","Clear"))))),"Check inputs")</f>
        <v/>
      </c>
      <c r="S87" s="18">
        <f>IFERROR(IF($A87="","",IF($G87="Canceled","Not active",IF(OR($B87="",$K87="",$L87="",$M87=""),"Incomplete",IF(OR($L87&lt;Assumptions!$B$5,$M87&gt;Assumptions!$B$6,$M87&lt;=$L87),"Check times",IF(COUNTIFS($B$5:$B$104,$B87,$K$5:$K$104,$K87,$L$5:$L$104,"&lt;"&amp;$M87,$M$5:$M$104,"&gt;"&amp;$L87,$G$5:$G$104,"&lt;&gt;Canceled")&gt;1,"Conflict","Clear"))))),"Check inputs")</f>
        <v/>
      </c>
      <c r="T87" s="18">
        <f>IFERROR(IF($A87="","",IF($G87="Canceled","Not active",IF(OR($B87="",$N87="",$O87="",$P87=""),"Incomplete",IF(OR($O87&lt;Assumptions!$B$5,$P87&gt;Assumptions!$B$6,$P87&lt;=$O87),"Check times",IF(COUNTIFS($B$5:$B$104,$B87,$N$5:$N$104,$N87,$O$5:$O$104,"&lt;"&amp;$P87,$P$5:$P$104,"&gt;"&amp;$O87,$G$5:$G$104,"&lt;&gt;Canceled")&gt;1,"Conflict","Clear"))))),"Check inputs")</f>
        <v/>
      </c>
      <c r="U87" s="18">
        <f>IFERROR(IF($A87="","",IF($G87="Canceled","Not active",IF(OR($B87="",$E87="",$F87="",$G87="",$H87="",$I87="",$J87="",$K87="",$L87="",$M87="",$N87="",$O87="",$P87=""),"Incomplete",IF(OR(COUNTIF($A$5:$A$104,$A87)&gt;1,$B87&lt;Assumptions!$B$7,$B87&gt;Assumptions!$B$8,$R87&lt;&gt;"Clear",$S87&lt;&gt;"Clear",$T87&lt;&gt;"Clear",$L87&lt;$J87,$O87&lt;$M87),"Review","Clear")))),"Review")</f>
        <v/>
      </c>
      <c r="V87" s="15" t="n"/>
    </row>
    <row r="88" ht="30" customHeight="1">
      <c r="A88" s="13" t="n"/>
      <c r="B88" s="14" t="n"/>
      <c r="C88" s="15" t="n"/>
      <c r="D88" s="15" t="n"/>
      <c r="E88" s="15" t="n"/>
      <c r="F88" s="15" t="n"/>
      <c r="G88" s="13" t="n"/>
      <c r="H88" s="13" t="n"/>
      <c r="I88" s="16" t="n"/>
      <c r="J88" s="16" t="n"/>
      <c r="K88" s="13" t="n"/>
      <c r="L88" s="16" t="n"/>
      <c r="M88" s="16" t="n"/>
      <c r="N88" s="13" t="n"/>
      <c r="O88" s="16" t="n"/>
      <c r="P88" s="16" t="n"/>
      <c r="Q88" s="30">
        <f>IFERROR(IF(OR($A88="",$G88="Canceled",$I88="",$J88="",$L88="",$M88="",$O88="",$P88=""),"",IF(OR($J88&lt;=$I88,$M88&lt;=$L88,$P88&lt;=$O88,$L88&lt;$J88,$O88&lt;$M88,$I88&lt;Assumptions!$B$5,$J88&gt;Assumptions!$B$6,$L88&lt;Assumptions!$B$5,$M88&gt;Assumptions!$B$6,$O88&lt;Assumptions!$B$5,$P88&gt;Assumptions!$B$6),"",(MAX($J88,$M88,$P88)-MIN($I88,$L88,$O88))*24)),"")</f>
        <v/>
      </c>
      <c r="R88" s="20">
        <f>IFERROR(IF($A88="","",IF($G88="Canceled","Not active",IF(OR($B88="",$H88="",$I88="",$J88=""),"Incomplete",IF(OR($I88&lt;Assumptions!$B$5,$J88&gt;Assumptions!$B$6,$J88&lt;=$I88),"Check times",IF(COUNTIFS($B$5:$B$104,$B88,$H$5:$H$104,$H88,$I$5:$I$104,"&lt;"&amp;$J88,$J$5:$J$104,"&gt;"&amp;$I88,$G$5:$G$104,"&lt;&gt;Canceled")&gt;1,"Conflict","Clear"))))),"Check inputs")</f>
        <v/>
      </c>
      <c r="S88" s="20">
        <f>IFERROR(IF($A88="","",IF($G88="Canceled","Not active",IF(OR($B88="",$K88="",$L88="",$M88=""),"Incomplete",IF(OR($L88&lt;Assumptions!$B$5,$M88&gt;Assumptions!$B$6,$M88&lt;=$L88),"Check times",IF(COUNTIFS($B$5:$B$104,$B88,$K$5:$K$104,$K88,$L$5:$L$104,"&lt;"&amp;$M88,$M$5:$M$104,"&gt;"&amp;$L88,$G$5:$G$104,"&lt;&gt;Canceled")&gt;1,"Conflict","Clear"))))),"Check inputs")</f>
        <v/>
      </c>
      <c r="T88" s="20">
        <f>IFERROR(IF($A88="","",IF($G88="Canceled","Not active",IF(OR($B88="",$N88="",$O88="",$P88=""),"Incomplete",IF(OR($O88&lt;Assumptions!$B$5,$P88&gt;Assumptions!$B$6,$P88&lt;=$O88),"Check times",IF(COUNTIFS($B$5:$B$104,$B88,$N$5:$N$104,$N88,$O$5:$O$104,"&lt;"&amp;$P88,$P$5:$P$104,"&gt;"&amp;$O88,$G$5:$G$104,"&lt;&gt;Canceled")&gt;1,"Conflict","Clear"))))),"Check inputs")</f>
        <v/>
      </c>
      <c r="U88" s="20">
        <f>IFERROR(IF($A88="","",IF($G88="Canceled","Not active",IF(OR($B88="",$E88="",$F88="",$G88="",$H88="",$I88="",$J88="",$K88="",$L88="",$M88="",$N88="",$O88="",$P88=""),"Incomplete",IF(OR(COUNTIF($A$5:$A$104,$A88)&gt;1,$B88&lt;Assumptions!$B$7,$B88&gt;Assumptions!$B$8,$R88&lt;&gt;"Clear",$S88&lt;&gt;"Clear",$T88&lt;&gt;"Clear",$L88&lt;$J88,$O88&lt;$M88),"Review","Clear")))),"Review")</f>
        <v/>
      </c>
      <c r="V88" s="15" t="n"/>
    </row>
    <row r="89" ht="30" customHeight="1">
      <c r="A89" s="13" t="n"/>
      <c r="B89" s="14" t="n"/>
      <c r="C89" s="15" t="n"/>
      <c r="D89" s="15" t="n"/>
      <c r="E89" s="15" t="n"/>
      <c r="F89" s="15" t="n"/>
      <c r="G89" s="13" t="n"/>
      <c r="H89" s="13" t="n"/>
      <c r="I89" s="16" t="n"/>
      <c r="J89" s="16" t="n"/>
      <c r="K89" s="13" t="n"/>
      <c r="L89" s="16" t="n"/>
      <c r="M89" s="16" t="n"/>
      <c r="N89" s="13" t="n"/>
      <c r="O89" s="16" t="n"/>
      <c r="P89" s="16" t="n"/>
      <c r="Q89" s="29">
        <f>IFERROR(IF(OR($A89="",$G89="Canceled",$I89="",$J89="",$L89="",$M89="",$O89="",$P89=""),"",IF(OR($J89&lt;=$I89,$M89&lt;=$L89,$P89&lt;=$O89,$L89&lt;$J89,$O89&lt;$M89,$I89&lt;Assumptions!$B$5,$J89&gt;Assumptions!$B$6,$L89&lt;Assumptions!$B$5,$M89&gt;Assumptions!$B$6,$O89&lt;Assumptions!$B$5,$P89&gt;Assumptions!$B$6),"",(MAX($J89,$M89,$P89)-MIN($I89,$L89,$O89))*24)),"")</f>
        <v/>
      </c>
      <c r="R89" s="18">
        <f>IFERROR(IF($A89="","",IF($G89="Canceled","Not active",IF(OR($B89="",$H89="",$I89="",$J89=""),"Incomplete",IF(OR($I89&lt;Assumptions!$B$5,$J89&gt;Assumptions!$B$6,$J89&lt;=$I89),"Check times",IF(COUNTIFS($B$5:$B$104,$B89,$H$5:$H$104,$H89,$I$5:$I$104,"&lt;"&amp;$J89,$J$5:$J$104,"&gt;"&amp;$I89,$G$5:$G$104,"&lt;&gt;Canceled")&gt;1,"Conflict","Clear"))))),"Check inputs")</f>
        <v/>
      </c>
      <c r="S89" s="18">
        <f>IFERROR(IF($A89="","",IF($G89="Canceled","Not active",IF(OR($B89="",$K89="",$L89="",$M89=""),"Incomplete",IF(OR($L89&lt;Assumptions!$B$5,$M89&gt;Assumptions!$B$6,$M89&lt;=$L89),"Check times",IF(COUNTIFS($B$5:$B$104,$B89,$K$5:$K$104,$K89,$L$5:$L$104,"&lt;"&amp;$M89,$M$5:$M$104,"&gt;"&amp;$L89,$G$5:$G$104,"&lt;&gt;Canceled")&gt;1,"Conflict","Clear"))))),"Check inputs")</f>
        <v/>
      </c>
      <c r="T89" s="18">
        <f>IFERROR(IF($A89="","",IF($G89="Canceled","Not active",IF(OR($B89="",$N89="",$O89="",$P89=""),"Incomplete",IF(OR($O89&lt;Assumptions!$B$5,$P89&gt;Assumptions!$B$6,$P89&lt;=$O89),"Check times",IF(COUNTIFS($B$5:$B$104,$B89,$N$5:$N$104,$N89,$O$5:$O$104,"&lt;"&amp;$P89,$P$5:$P$104,"&gt;"&amp;$O89,$G$5:$G$104,"&lt;&gt;Canceled")&gt;1,"Conflict","Clear"))))),"Check inputs")</f>
        <v/>
      </c>
      <c r="U89" s="18">
        <f>IFERROR(IF($A89="","",IF($G89="Canceled","Not active",IF(OR($B89="",$E89="",$F89="",$G89="",$H89="",$I89="",$J89="",$K89="",$L89="",$M89="",$N89="",$O89="",$P89=""),"Incomplete",IF(OR(COUNTIF($A$5:$A$104,$A89)&gt;1,$B89&lt;Assumptions!$B$7,$B89&gt;Assumptions!$B$8,$R89&lt;&gt;"Clear",$S89&lt;&gt;"Clear",$T89&lt;&gt;"Clear",$L89&lt;$J89,$O89&lt;$M89),"Review","Clear")))),"Review")</f>
        <v/>
      </c>
      <c r="V89" s="15" t="n"/>
    </row>
    <row r="90" ht="30" customHeight="1">
      <c r="A90" s="13" t="n"/>
      <c r="B90" s="14" t="n"/>
      <c r="C90" s="15" t="n"/>
      <c r="D90" s="15" t="n"/>
      <c r="E90" s="15" t="n"/>
      <c r="F90" s="15" t="n"/>
      <c r="G90" s="13" t="n"/>
      <c r="H90" s="13" t="n"/>
      <c r="I90" s="16" t="n"/>
      <c r="J90" s="16" t="n"/>
      <c r="K90" s="13" t="n"/>
      <c r="L90" s="16" t="n"/>
      <c r="M90" s="16" t="n"/>
      <c r="N90" s="13" t="n"/>
      <c r="O90" s="16" t="n"/>
      <c r="P90" s="16" t="n"/>
      <c r="Q90" s="30">
        <f>IFERROR(IF(OR($A90="",$G90="Canceled",$I90="",$J90="",$L90="",$M90="",$O90="",$P90=""),"",IF(OR($J90&lt;=$I90,$M90&lt;=$L90,$P90&lt;=$O90,$L90&lt;$J90,$O90&lt;$M90,$I90&lt;Assumptions!$B$5,$J90&gt;Assumptions!$B$6,$L90&lt;Assumptions!$B$5,$M90&gt;Assumptions!$B$6,$O90&lt;Assumptions!$B$5,$P90&gt;Assumptions!$B$6),"",(MAX($J90,$M90,$P90)-MIN($I90,$L90,$O90))*24)),"")</f>
        <v/>
      </c>
      <c r="R90" s="20">
        <f>IFERROR(IF($A90="","",IF($G90="Canceled","Not active",IF(OR($B90="",$H90="",$I90="",$J90=""),"Incomplete",IF(OR($I90&lt;Assumptions!$B$5,$J90&gt;Assumptions!$B$6,$J90&lt;=$I90),"Check times",IF(COUNTIFS($B$5:$B$104,$B90,$H$5:$H$104,$H90,$I$5:$I$104,"&lt;"&amp;$J90,$J$5:$J$104,"&gt;"&amp;$I90,$G$5:$G$104,"&lt;&gt;Canceled")&gt;1,"Conflict","Clear"))))),"Check inputs")</f>
        <v/>
      </c>
      <c r="S90" s="20">
        <f>IFERROR(IF($A90="","",IF($G90="Canceled","Not active",IF(OR($B90="",$K90="",$L90="",$M90=""),"Incomplete",IF(OR($L90&lt;Assumptions!$B$5,$M90&gt;Assumptions!$B$6,$M90&lt;=$L90),"Check times",IF(COUNTIFS($B$5:$B$104,$B90,$K$5:$K$104,$K90,$L$5:$L$104,"&lt;"&amp;$M90,$M$5:$M$104,"&gt;"&amp;$L90,$G$5:$G$104,"&lt;&gt;Canceled")&gt;1,"Conflict","Clear"))))),"Check inputs")</f>
        <v/>
      </c>
      <c r="T90" s="20">
        <f>IFERROR(IF($A90="","",IF($G90="Canceled","Not active",IF(OR($B90="",$N90="",$O90="",$P90=""),"Incomplete",IF(OR($O90&lt;Assumptions!$B$5,$P90&gt;Assumptions!$B$6,$P90&lt;=$O90),"Check times",IF(COUNTIFS($B$5:$B$104,$B90,$N$5:$N$104,$N90,$O$5:$O$104,"&lt;"&amp;$P90,$P$5:$P$104,"&gt;"&amp;$O90,$G$5:$G$104,"&lt;&gt;Canceled")&gt;1,"Conflict","Clear"))))),"Check inputs")</f>
        <v/>
      </c>
      <c r="U90" s="20">
        <f>IFERROR(IF($A90="","",IF($G90="Canceled","Not active",IF(OR($B90="",$E90="",$F90="",$G90="",$H90="",$I90="",$J90="",$K90="",$L90="",$M90="",$N90="",$O90="",$P90=""),"Incomplete",IF(OR(COUNTIF($A$5:$A$104,$A90)&gt;1,$B90&lt;Assumptions!$B$7,$B90&gt;Assumptions!$B$8,$R90&lt;&gt;"Clear",$S90&lt;&gt;"Clear",$T90&lt;&gt;"Clear",$L90&lt;$J90,$O90&lt;$M90),"Review","Clear")))),"Review")</f>
        <v/>
      </c>
      <c r="V90" s="15" t="n"/>
    </row>
    <row r="91" ht="30" customHeight="1">
      <c r="A91" s="13" t="n"/>
      <c r="B91" s="14" t="n"/>
      <c r="C91" s="15" t="n"/>
      <c r="D91" s="15" t="n"/>
      <c r="E91" s="15" t="n"/>
      <c r="F91" s="15" t="n"/>
      <c r="G91" s="13" t="n"/>
      <c r="H91" s="13" t="n"/>
      <c r="I91" s="16" t="n"/>
      <c r="J91" s="16" t="n"/>
      <c r="K91" s="13" t="n"/>
      <c r="L91" s="16" t="n"/>
      <c r="M91" s="16" t="n"/>
      <c r="N91" s="13" t="n"/>
      <c r="O91" s="16" t="n"/>
      <c r="P91" s="16" t="n"/>
      <c r="Q91" s="29">
        <f>IFERROR(IF(OR($A91="",$G91="Canceled",$I91="",$J91="",$L91="",$M91="",$O91="",$P91=""),"",IF(OR($J91&lt;=$I91,$M91&lt;=$L91,$P91&lt;=$O91,$L91&lt;$J91,$O91&lt;$M91,$I91&lt;Assumptions!$B$5,$J91&gt;Assumptions!$B$6,$L91&lt;Assumptions!$B$5,$M91&gt;Assumptions!$B$6,$O91&lt;Assumptions!$B$5,$P91&gt;Assumptions!$B$6),"",(MAX($J91,$M91,$P91)-MIN($I91,$L91,$O91))*24)),"")</f>
        <v/>
      </c>
      <c r="R91" s="18">
        <f>IFERROR(IF($A91="","",IF($G91="Canceled","Not active",IF(OR($B91="",$H91="",$I91="",$J91=""),"Incomplete",IF(OR($I91&lt;Assumptions!$B$5,$J91&gt;Assumptions!$B$6,$J91&lt;=$I91),"Check times",IF(COUNTIFS($B$5:$B$104,$B91,$H$5:$H$104,$H91,$I$5:$I$104,"&lt;"&amp;$J91,$J$5:$J$104,"&gt;"&amp;$I91,$G$5:$G$104,"&lt;&gt;Canceled")&gt;1,"Conflict","Clear"))))),"Check inputs")</f>
        <v/>
      </c>
      <c r="S91" s="18">
        <f>IFERROR(IF($A91="","",IF($G91="Canceled","Not active",IF(OR($B91="",$K91="",$L91="",$M91=""),"Incomplete",IF(OR($L91&lt;Assumptions!$B$5,$M91&gt;Assumptions!$B$6,$M91&lt;=$L91),"Check times",IF(COUNTIFS($B$5:$B$104,$B91,$K$5:$K$104,$K91,$L$5:$L$104,"&lt;"&amp;$M91,$M$5:$M$104,"&gt;"&amp;$L91,$G$5:$G$104,"&lt;&gt;Canceled")&gt;1,"Conflict","Clear"))))),"Check inputs")</f>
        <v/>
      </c>
      <c r="T91" s="18">
        <f>IFERROR(IF($A91="","",IF($G91="Canceled","Not active",IF(OR($B91="",$N91="",$O91="",$P91=""),"Incomplete",IF(OR($O91&lt;Assumptions!$B$5,$P91&gt;Assumptions!$B$6,$P91&lt;=$O91),"Check times",IF(COUNTIFS($B$5:$B$104,$B91,$N$5:$N$104,$N91,$O$5:$O$104,"&lt;"&amp;$P91,$P$5:$P$104,"&gt;"&amp;$O91,$G$5:$G$104,"&lt;&gt;Canceled")&gt;1,"Conflict","Clear"))))),"Check inputs")</f>
        <v/>
      </c>
      <c r="U91" s="18">
        <f>IFERROR(IF($A91="","",IF($G91="Canceled","Not active",IF(OR($B91="",$E91="",$F91="",$G91="",$H91="",$I91="",$J91="",$K91="",$L91="",$M91="",$N91="",$O91="",$P91=""),"Incomplete",IF(OR(COUNTIF($A$5:$A$104,$A91)&gt;1,$B91&lt;Assumptions!$B$7,$B91&gt;Assumptions!$B$8,$R91&lt;&gt;"Clear",$S91&lt;&gt;"Clear",$T91&lt;&gt;"Clear",$L91&lt;$J91,$O91&lt;$M91),"Review","Clear")))),"Review")</f>
        <v/>
      </c>
      <c r="V91" s="15" t="n"/>
    </row>
    <row r="92" ht="30" customHeight="1">
      <c r="A92" s="13" t="n"/>
      <c r="B92" s="14" t="n"/>
      <c r="C92" s="15" t="n"/>
      <c r="D92" s="15" t="n"/>
      <c r="E92" s="15" t="n"/>
      <c r="F92" s="15" t="n"/>
      <c r="G92" s="13" t="n"/>
      <c r="H92" s="13" t="n"/>
      <c r="I92" s="16" t="n"/>
      <c r="J92" s="16" t="n"/>
      <c r="K92" s="13" t="n"/>
      <c r="L92" s="16" t="n"/>
      <c r="M92" s="16" t="n"/>
      <c r="N92" s="13" t="n"/>
      <c r="O92" s="16" t="n"/>
      <c r="P92" s="16" t="n"/>
      <c r="Q92" s="30">
        <f>IFERROR(IF(OR($A92="",$G92="Canceled",$I92="",$J92="",$L92="",$M92="",$O92="",$P92=""),"",IF(OR($J92&lt;=$I92,$M92&lt;=$L92,$P92&lt;=$O92,$L92&lt;$J92,$O92&lt;$M92,$I92&lt;Assumptions!$B$5,$J92&gt;Assumptions!$B$6,$L92&lt;Assumptions!$B$5,$M92&gt;Assumptions!$B$6,$O92&lt;Assumptions!$B$5,$P92&gt;Assumptions!$B$6),"",(MAX($J92,$M92,$P92)-MIN($I92,$L92,$O92))*24)),"")</f>
        <v/>
      </c>
      <c r="R92" s="20">
        <f>IFERROR(IF($A92="","",IF($G92="Canceled","Not active",IF(OR($B92="",$H92="",$I92="",$J92=""),"Incomplete",IF(OR($I92&lt;Assumptions!$B$5,$J92&gt;Assumptions!$B$6,$J92&lt;=$I92),"Check times",IF(COUNTIFS($B$5:$B$104,$B92,$H$5:$H$104,$H92,$I$5:$I$104,"&lt;"&amp;$J92,$J$5:$J$104,"&gt;"&amp;$I92,$G$5:$G$104,"&lt;&gt;Canceled")&gt;1,"Conflict","Clear"))))),"Check inputs")</f>
        <v/>
      </c>
      <c r="S92" s="20">
        <f>IFERROR(IF($A92="","",IF($G92="Canceled","Not active",IF(OR($B92="",$K92="",$L92="",$M92=""),"Incomplete",IF(OR($L92&lt;Assumptions!$B$5,$M92&gt;Assumptions!$B$6,$M92&lt;=$L92),"Check times",IF(COUNTIFS($B$5:$B$104,$B92,$K$5:$K$104,$K92,$L$5:$L$104,"&lt;"&amp;$M92,$M$5:$M$104,"&gt;"&amp;$L92,$G$5:$G$104,"&lt;&gt;Canceled")&gt;1,"Conflict","Clear"))))),"Check inputs")</f>
        <v/>
      </c>
      <c r="T92" s="20">
        <f>IFERROR(IF($A92="","",IF($G92="Canceled","Not active",IF(OR($B92="",$N92="",$O92="",$P92=""),"Incomplete",IF(OR($O92&lt;Assumptions!$B$5,$P92&gt;Assumptions!$B$6,$P92&lt;=$O92),"Check times",IF(COUNTIFS($B$5:$B$104,$B92,$N$5:$N$104,$N92,$O$5:$O$104,"&lt;"&amp;$P92,$P$5:$P$104,"&gt;"&amp;$O92,$G$5:$G$104,"&lt;&gt;Canceled")&gt;1,"Conflict","Clear"))))),"Check inputs")</f>
        <v/>
      </c>
      <c r="U92" s="20">
        <f>IFERROR(IF($A92="","",IF($G92="Canceled","Not active",IF(OR($B92="",$E92="",$F92="",$G92="",$H92="",$I92="",$J92="",$K92="",$L92="",$M92="",$N92="",$O92="",$P92=""),"Incomplete",IF(OR(COUNTIF($A$5:$A$104,$A92)&gt;1,$B92&lt;Assumptions!$B$7,$B92&gt;Assumptions!$B$8,$R92&lt;&gt;"Clear",$S92&lt;&gt;"Clear",$T92&lt;&gt;"Clear",$L92&lt;$J92,$O92&lt;$M92),"Review","Clear")))),"Review")</f>
        <v/>
      </c>
      <c r="V92" s="15" t="n"/>
    </row>
    <row r="93" ht="30" customHeight="1">
      <c r="A93" s="13" t="n"/>
      <c r="B93" s="14" t="n"/>
      <c r="C93" s="15" t="n"/>
      <c r="D93" s="15" t="n"/>
      <c r="E93" s="15" t="n"/>
      <c r="F93" s="15" t="n"/>
      <c r="G93" s="13" t="n"/>
      <c r="H93" s="13" t="n"/>
      <c r="I93" s="16" t="n"/>
      <c r="J93" s="16" t="n"/>
      <c r="K93" s="13" t="n"/>
      <c r="L93" s="16" t="n"/>
      <c r="M93" s="16" t="n"/>
      <c r="N93" s="13" t="n"/>
      <c r="O93" s="16" t="n"/>
      <c r="P93" s="16" t="n"/>
      <c r="Q93" s="29">
        <f>IFERROR(IF(OR($A93="",$G93="Canceled",$I93="",$J93="",$L93="",$M93="",$O93="",$P93=""),"",IF(OR($J93&lt;=$I93,$M93&lt;=$L93,$P93&lt;=$O93,$L93&lt;$J93,$O93&lt;$M93,$I93&lt;Assumptions!$B$5,$J93&gt;Assumptions!$B$6,$L93&lt;Assumptions!$B$5,$M93&gt;Assumptions!$B$6,$O93&lt;Assumptions!$B$5,$P93&gt;Assumptions!$B$6),"",(MAX($J93,$M93,$P93)-MIN($I93,$L93,$O93))*24)),"")</f>
        <v/>
      </c>
      <c r="R93" s="18">
        <f>IFERROR(IF($A93="","",IF($G93="Canceled","Not active",IF(OR($B93="",$H93="",$I93="",$J93=""),"Incomplete",IF(OR($I93&lt;Assumptions!$B$5,$J93&gt;Assumptions!$B$6,$J93&lt;=$I93),"Check times",IF(COUNTIFS($B$5:$B$104,$B93,$H$5:$H$104,$H93,$I$5:$I$104,"&lt;"&amp;$J93,$J$5:$J$104,"&gt;"&amp;$I93,$G$5:$G$104,"&lt;&gt;Canceled")&gt;1,"Conflict","Clear"))))),"Check inputs")</f>
        <v/>
      </c>
      <c r="S93" s="18">
        <f>IFERROR(IF($A93="","",IF($G93="Canceled","Not active",IF(OR($B93="",$K93="",$L93="",$M93=""),"Incomplete",IF(OR($L93&lt;Assumptions!$B$5,$M93&gt;Assumptions!$B$6,$M93&lt;=$L93),"Check times",IF(COUNTIFS($B$5:$B$104,$B93,$K$5:$K$104,$K93,$L$5:$L$104,"&lt;"&amp;$M93,$M$5:$M$104,"&gt;"&amp;$L93,$G$5:$G$104,"&lt;&gt;Canceled")&gt;1,"Conflict","Clear"))))),"Check inputs")</f>
        <v/>
      </c>
      <c r="T93" s="18">
        <f>IFERROR(IF($A93="","",IF($G93="Canceled","Not active",IF(OR($B93="",$N93="",$O93="",$P93=""),"Incomplete",IF(OR($O93&lt;Assumptions!$B$5,$P93&gt;Assumptions!$B$6,$P93&lt;=$O93),"Check times",IF(COUNTIFS($B$5:$B$104,$B93,$N$5:$N$104,$N93,$O$5:$O$104,"&lt;"&amp;$P93,$P$5:$P$104,"&gt;"&amp;$O93,$G$5:$G$104,"&lt;&gt;Canceled")&gt;1,"Conflict","Clear"))))),"Check inputs")</f>
        <v/>
      </c>
      <c r="U93" s="18">
        <f>IFERROR(IF($A93="","",IF($G93="Canceled","Not active",IF(OR($B93="",$E93="",$F93="",$G93="",$H93="",$I93="",$J93="",$K93="",$L93="",$M93="",$N93="",$O93="",$P93=""),"Incomplete",IF(OR(COUNTIF($A$5:$A$104,$A93)&gt;1,$B93&lt;Assumptions!$B$7,$B93&gt;Assumptions!$B$8,$R93&lt;&gt;"Clear",$S93&lt;&gt;"Clear",$T93&lt;&gt;"Clear",$L93&lt;$J93,$O93&lt;$M93),"Review","Clear")))),"Review")</f>
        <v/>
      </c>
      <c r="V93" s="15" t="n"/>
    </row>
    <row r="94" ht="30" customHeight="1">
      <c r="A94" s="13" t="n"/>
      <c r="B94" s="14" t="n"/>
      <c r="C94" s="15" t="n"/>
      <c r="D94" s="15" t="n"/>
      <c r="E94" s="15" t="n"/>
      <c r="F94" s="15" t="n"/>
      <c r="G94" s="13" t="n"/>
      <c r="H94" s="13" t="n"/>
      <c r="I94" s="16" t="n"/>
      <c r="J94" s="16" t="n"/>
      <c r="K94" s="13" t="n"/>
      <c r="L94" s="16" t="n"/>
      <c r="M94" s="16" t="n"/>
      <c r="N94" s="13" t="n"/>
      <c r="O94" s="16" t="n"/>
      <c r="P94" s="16" t="n"/>
      <c r="Q94" s="30">
        <f>IFERROR(IF(OR($A94="",$G94="Canceled",$I94="",$J94="",$L94="",$M94="",$O94="",$P94=""),"",IF(OR($J94&lt;=$I94,$M94&lt;=$L94,$P94&lt;=$O94,$L94&lt;$J94,$O94&lt;$M94,$I94&lt;Assumptions!$B$5,$J94&gt;Assumptions!$B$6,$L94&lt;Assumptions!$B$5,$M94&gt;Assumptions!$B$6,$O94&lt;Assumptions!$B$5,$P94&gt;Assumptions!$B$6),"",(MAX($J94,$M94,$P94)-MIN($I94,$L94,$O94))*24)),"")</f>
        <v/>
      </c>
      <c r="R94" s="20">
        <f>IFERROR(IF($A94="","",IF($G94="Canceled","Not active",IF(OR($B94="",$H94="",$I94="",$J94=""),"Incomplete",IF(OR($I94&lt;Assumptions!$B$5,$J94&gt;Assumptions!$B$6,$J94&lt;=$I94),"Check times",IF(COUNTIFS($B$5:$B$104,$B94,$H$5:$H$104,$H94,$I$5:$I$104,"&lt;"&amp;$J94,$J$5:$J$104,"&gt;"&amp;$I94,$G$5:$G$104,"&lt;&gt;Canceled")&gt;1,"Conflict","Clear"))))),"Check inputs")</f>
        <v/>
      </c>
      <c r="S94" s="20">
        <f>IFERROR(IF($A94="","",IF($G94="Canceled","Not active",IF(OR($B94="",$K94="",$L94="",$M94=""),"Incomplete",IF(OR($L94&lt;Assumptions!$B$5,$M94&gt;Assumptions!$B$6,$M94&lt;=$L94),"Check times",IF(COUNTIFS($B$5:$B$104,$B94,$K$5:$K$104,$K94,$L$5:$L$104,"&lt;"&amp;$M94,$M$5:$M$104,"&gt;"&amp;$L94,$G$5:$G$104,"&lt;&gt;Canceled")&gt;1,"Conflict","Clear"))))),"Check inputs")</f>
        <v/>
      </c>
      <c r="T94" s="20">
        <f>IFERROR(IF($A94="","",IF($G94="Canceled","Not active",IF(OR($B94="",$N94="",$O94="",$P94=""),"Incomplete",IF(OR($O94&lt;Assumptions!$B$5,$P94&gt;Assumptions!$B$6,$P94&lt;=$O94),"Check times",IF(COUNTIFS($B$5:$B$104,$B94,$N$5:$N$104,$N94,$O$5:$O$104,"&lt;"&amp;$P94,$P$5:$P$104,"&gt;"&amp;$O94,$G$5:$G$104,"&lt;&gt;Canceled")&gt;1,"Conflict","Clear"))))),"Check inputs")</f>
        <v/>
      </c>
      <c r="U94" s="20">
        <f>IFERROR(IF($A94="","",IF($G94="Canceled","Not active",IF(OR($B94="",$E94="",$F94="",$G94="",$H94="",$I94="",$J94="",$K94="",$L94="",$M94="",$N94="",$O94="",$P94=""),"Incomplete",IF(OR(COUNTIF($A$5:$A$104,$A94)&gt;1,$B94&lt;Assumptions!$B$7,$B94&gt;Assumptions!$B$8,$R94&lt;&gt;"Clear",$S94&lt;&gt;"Clear",$T94&lt;&gt;"Clear",$L94&lt;$J94,$O94&lt;$M94),"Review","Clear")))),"Review")</f>
        <v/>
      </c>
      <c r="V94" s="15" t="n"/>
    </row>
    <row r="95" ht="30" customHeight="1">
      <c r="A95" s="13" t="n"/>
      <c r="B95" s="14" t="n"/>
      <c r="C95" s="15" t="n"/>
      <c r="D95" s="15" t="n"/>
      <c r="E95" s="15" t="n"/>
      <c r="F95" s="15" t="n"/>
      <c r="G95" s="13" t="n"/>
      <c r="H95" s="13" t="n"/>
      <c r="I95" s="16" t="n"/>
      <c r="J95" s="16" t="n"/>
      <c r="K95" s="13" t="n"/>
      <c r="L95" s="16" t="n"/>
      <c r="M95" s="16" t="n"/>
      <c r="N95" s="13" t="n"/>
      <c r="O95" s="16" t="n"/>
      <c r="P95" s="16" t="n"/>
      <c r="Q95" s="29">
        <f>IFERROR(IF(OR($A95="",$G95="Canceled",$I95="",$J95="",$L95="",$M95="",$O95="",$P95=""),"",IF(OR($J95&lt;=$I95,$M95&lt;=$L95,$P95&lt;=$O95,$L95&lt;$J95,$O95&lt;$M95,$I95&lt;Assumptions!$B$5,$J95&gt;Assumptions!$B$6,$L95&lt;Assumptions!$B$5,$M95&gt;Assumptions!$B$6,$O95&lt;Assumptions!$B$5,$P95&gt;Assumptions!$B$6),"",(MAX($J95,$M95,$P95)-MIN($I95,$L95,$O95))*24)),"")</f>
        <v/>
      </c>
      <c r="R95" s="18">
        <f>IFERROR(IF($A95="","",IF($G95="Canceled","Not active",IF(OR($B95="",$H95="",$I95="",$J95=""),"Incomplete",IF(OR($I95&lt;Assumptions!$B$5,$J95&gt;Assumptions!$B$6,$J95&lt;=$I95),"Check times",IF(COUNTIFS($B$5:$B$104,$B95,$H$5:$H$104,$H95,$I$5:$I$104,"&lt;"&amp;$J95,$J$5:$J$104,"&gt;"&amp;$I95,$G$5:$G$104,"&lt;&gt;Canceled")&gt;1,"Conflict","Clear"))))),"Check inputs")</f>
        <v/>
      </c>
      <c r="S95" s="18">
        <f>IFERROR(IF($A95="","",IF($G95="Canceled","Not active",IF(OR($B95="",$K95="",$L95="",$M95=""),"Incomplete",IF(OR($L95&lt;Assumptions!$B$5,$M95&gt;Assumptions!$B$6,$M95&lt;=$L95),"Check times",IF(COUNTIFS($B$5:$B$104,$B95,$K$5:$K$104,$K95,$L$5:$L$104,"&lt;"&amp;$M95,$M$5:$M$104,"&gt;"&amp;$L95,$G$5:$G$104,"&lt;&gt;Canceled")&gt;1,"Conflict","Clear"))))),"Check inputs")</f>
        <v/>
      </c>
      <c r="T95" s="18">
        <f>IFERROR(IF($A95="","",IF($G95="Canceled","Not active",IF(OR($B95="",$N95="",$O95="",$P95=""),"Incomplete",IF(OR($O95&lt;Assumptions!$B$5,$P95&gt;Assumptions!$B$6,$P95&lt;=$O95),"Check times",IF(COUNTIFS($B$5:$B$104,$B95,$N$5:$N$104,$N95,$O$5:$O$104,"&lt;"&amp;$P95,$P$5:$P$104,"&gt;"&amp;$O95,$G$5:$G$104,"&lt;&gt;Canceled")&gt;1,"Conflict","Clear"))))),"Check inputs")</f>
        <v/>
      </c>
      <c r="U95" s="18">
        <f>IFERROR(IF($A95="","",IF($G95="Canceled","Not active",IF(OR($B95="",$E95="",$F95="",$G95="",$H95="",$I95="",$J95="",$K95="",$L95="",$M95="",$N95="",$O95="",$P95=""),"Incomplete",IF(OR(COUNTIF($A$5:$A$104,$A95)&gt;1,$B95&lt;Assumptions!$B$7,$B95&gt;Assumptions!$B$8,$R95&lt;&gt;"Clear",$S95&lt;&gt;"Clear",$T95&lt;&gt;"Clear",$L95&lt;$J95,$O95&lt;$M95),"Review","Clear")))),"Review")</f>
        <v/>
      </c>
      <c r="V95" s="15" t="n"/>
    </row>
    <row r="96" ht="30" customHeight="1">
      <c r="A96" s="13" t="n"/>
      <c r="B96" s="14" t="n"/>
      <c r="C96" s="15" t="n"/>
      <c r="D96" s="15" t="n"/>
      <c r="E96" s="15" t="n"/>
      <c r="F96" s="15" t="n"/>
      <c r="G96" s="13" t="n"/>
      <c r="H96" s="13" t="n"/>
      <c r="I96" s="16" t="n"/>
      <c r="J96" s="16" t="n"/>
      <c r="K96" s="13" t="n"/>
      <c r="L96" s="16" t="n"/>
      <c r="M96" s="16" t="n"/>
      <c r="N96" s="13" t="n"/>
      <c r="O96" s="16" t="n"/>
      <c r="P96" s="16" t="n"/>
      <c r="Q96" s="30">
        <f>IFERROR(IF(OR($A96="",$G96="Canceled",$I96="",$J96="",$L96="",$M96="",$O96="",$P96=""),"",IF(OR($J96&lt;=$I96,$M96&lt;=$L96,$P96&lt;=$O96,$L96&lt;$J96,$O96&lt;$M96,$I96&lt;Assumptions!$B$5,$J96&gt;Assumptions!$B$6,$L96&lt;Assumptions!$B$5,$M96&gt;Assumptions!$B$6,$O96&lt;Assumptions!$B$5,$P96&gt;Assumptions!$B$6),"",(MAX($J96,$M96,$P96)-MIN($I96,$L96,$O96))*24)),"")</f>
        <v/>
      </c>
      <c r="R96" s="20">
        <f>IFERROR(IF($A96="","",IF($G96="Canceled","Not active",IF(OR($B96="",$H96="",$I96="",$J96=""),"Incomplete",IF(OR($I96&lt;Assumptions!$B$5,$J96&gt;Assumptions!$B$6,$J96&lt;=$I96),"Check times",IF(COUNTIFS($B$5:$B$104,$B96,$H$5:$H$104,$H96,$I$5:$I$104,"&lt;"&amp;$J96,$J$5:$J$104,"&gt;"&amp;$I96,$G$5:$G$104,"&lt;&gt;Canceled")&gt;1,"Conflict","Clear"))))),"Check inputs")</f>
        <v/>
      </c>
      <c r="S96" s="20">
        <f>IFERROR(IF($A96="","",IF($G96="Canceled","Not active",IF(OR($B96="",$K96="",$L96="",$M96=""),"Incomplete",IF(OR($L96&lt;Assumptions!$B$5,$M96&gt;Assumptions!$B$6,$M96&lt;=$L96),"Check times",IF(COUNTIFS($B$5:$B$104,$B96,$K$5:$K$104,$K96,$L$5:$L$104,"&lt;"&amp;$M96,$M$5:$M$104,"&gt;"&amp;$L96,$G$5:$G$104,"&lt;&gt;Canceled")&gt;1,"Conflict","Clear"))))),"Check inputs")</f>
        <v/>
      </c>
      <c r="T96" s="20">
        <f>IFERROR(IF($A96="","",IF($G96="Canceled","Not active",IF(OR($B96="",$N96="",$O96="",$P96=""),"Incomplete",IF(OR($O96&lt;Assumptions!$B$5,$P96&gt;Assumptions!$B$6,$P96&lt;=$O96),"Check times",IF(COUNTIFS($B$5:$B$104,$B96,$N$5:$N$104,$N96,$O$5:$O$104,"&lt;"&amp;$P96,$P$5:$P$104,"&gt;"&amp;$O96,$G$5:$G$104,"&lt;&gt;Canceled")&gt;1,"Conflict","Clear"))))),"Check inputs")</f>
        <v/>
      </c>
      <c r="U96" s="20">
        <f>IFERROR(IF($A96="","",IF($G96="Canceled","Not active",IF(OR($B96="",$E96="",$F96="",$G96="",$H96="",$I96="",$J96="",$K96="",$L96="",$M96="",$N96="",$O96="",$P96=""),"Incomplete",IF(OR(COUNTIF($A$5:$A$104,$A96)&gt;1,$B96&lt;Assumptions!$B$7,$B96&gt;Assumptions!$B$8,$R96&lt;&gt;"Clear",$S96&lt;&gt;"Clear",$T96&lt;&gt;"Clear",$L96&lt;$J96,$O96&lt;$M96),"Review","Clear")))),"Review")</f>
        <v/>
      </c>
      <c r="V96" s="15" t="n"/>
    </row>
    <row r="97" ht="30" customHeight="1">
      <c r="A97" s="13" t="n"/>
      <c r="B97" s="14" t="n"/>
      <c r="C97" s="15" t="n"/>
      <c r="D97" s="15" t="n"/>
      <c r="E97" s="15" t="n"/>
      <c r="F97" s="15" t="n"/>
      <c r="G97" s="13" t="n"/>
      <c r="H97" s="13" t="n"/>
      <c r="I97" s="16" t="n"/>
      <c r="J97" s="16" t="n"/>
      <c r="K97" s="13" t="n"/>
      <c r="L97" s="16" t="n"/>
      <c r="M97" s="16" t="n"/>
      <c r="N97" s="13" t="n"/>
      <c r="O97" s="16" t="n"/>
      <c r="P97" s="16" t="n"/>
      <c r="Q97" s="29">
        <f>IFERROR(IF(OR($A97="",$G97="Canceled",$I97="",$J97="",$L97="",$M97="",$O97="",$P97=""),"",IF(OR($J97&lt;=$I97,$M97&lt;=$L97,$P97&lt;=$O97,$L97&lt;$J97,$O97&lt;$M97,$I97&lt;Assumptions!$B$5,$J97&gt;Assumptions!$B$6,$L97&lt;Assumptions!$B$5,$M97&gt;Assumptions!$B$6,$O97&lt;Assumptions!$B$5,$P97&gt;Assumptions!$B$6),"",(MAX($J97,$M97,$P97)-MIN($I97,$L97,$O97))*24)),"")</f>
        <v/>
      </c>
      <c r="R97" s="18">
        <f>IFERROR(IF($A97="","",IF($G97="Canceled","Not active",IF(OR($B97="",$H97="",$I97="",$J97=""),"Incomplete",IF(OR($I97&lt;Assumptions!$B$5,$J97&gt;Assumptions!$B$6,$J97&lt;=$I97),"Check times",IF(COUNTIFS($B$5:$B$104,$B97,$H$5:$H$104,$H97,$I$5:$I$104,"&lt;"&amp;$J97,$J$5:$J$104,"&gt;"&amp;$I97,$G$5:$G$104,"&lt;&gt;Canceled")&gt;1,"Conflict","Clear"))))),"Check inputs")</f>
        <v/>
      </c>
      <c r="S97" s="18">
        <f>IFERROR(IF($A97="","",IF($G97="Canceled","Not active",IF(OR($B97="",$K97="",$L97="",$M97=""),"Incomplete",IF(OR($L97&lt;Assumptions!$B$5,$M97&gt;Assumptions!$B$6,$M97&lt;=$L97),"Check times",IF(COUNTIFS($B$5:$B$104,$B97,$K$5:$K$104,$K97,$L$5:$L$104,"&lt;"&amp;$M97,$M$5:$M$104,"&gt;"&amp;$L97,$G$5:$G$104,"&lt;&gt;Canceled")&gt;1,"Conflict","Clear"))))),"Check inputs")</f>
        <v/>
      </c>
      <c r="T97" s="18">
        <f>IFERROR(IF($A97="","",IF($G97="Canceled","Not active",IF(OR($B97="",$N97="",$O97="",$P97=""),"Incomplete",IF(OR($O97&lt;Assumptions!$B$5,$P97&gt;Assumptions!$B$6,$P97&lt;=$O97),"Check times",IF(COUNTIFS($B$5:$B$104,$B97,$N$5:$N$104,$N97,$O$5:$O$104,"&lt;"&amp;$P97,$P$5:$P$104,"&gt;"&amp;$O97,$G$5:$G$104,"&lt;&gt;Canceled")&gt;1,"Conflict","Clear"))))),"Check inputs")</f>
        <v/>
      </c>
      <c r="U97" s="18">
        <f>IFERROR(IF($A97="","",IF($G97="Canceled","Not active",IF(OR($B97="",$E97="",$F97="",$G97="",$H97="",$I97="",$J97="",$K97="",$L97="",$M97="",$N97="",$O97="",$P97=""),"Incomplete",IF(OR(COUNTIF($A$5:$A$104,$A97)&gt;1,$B97&lt;Assumptions!$B$7,$B97&gt;Assumptions!$B$8,$R97&lt;&gt;"Clear",$S97&lt;&gt;"Clear",$T97&lt;&gt;"Clear",$L97&lt;$J97,$O97&lt;$M97),"Review","Clear")))),"Review")</f>
        <v/>
      </c>
      <c r="V97" s="15" t="n"/>
    </row>
    <row r="98" ht="30" customHeight="1">
      <c r="A98" s="13" t="n"/>
      <c r="B98" s="14" t="n"/>
      <c r="C98" s="15" t="n"/>
      <c r="D98" s="15" t="n"/>
      <c r="E98" s="15" t="n"/>
      <c r="F98" s="15" t="n"/>
      <c r="G98" s="13" t="n"/>
      <c r="H98" s="13" t="n"/>
      <c r="I98" s="16" t="n"/>
      <c r="J98" s="16" t="n"/>
      <c r="K98" s="13" t="n"/>
      <c r="L98" s="16" t="n"/>
      <c r="M98" s="16" t="n"/>
      <c r="N98" s="13" t="n"/>
      <c r="O98" s="16" t="n"/>
      <c r="P98" s="16" t="n"/>
      <c r="Q98" s="30">
        <f>IFERROR(IF(OR($A98="",$G98="Canceled",$I98="",$J98="",$L98="",$M98="",$O98="",$P98=""),"",IF(OR($J98&lt;=$I98,$M98&lt;=$L98,$P98&lt;=$O98,$L98&lt;$J98,$O98&lt;$M98,$I98&lt;Assumptions!$B$5,$J98&gt;Assumptions!$B$6,$L98&lt;Assumptions!$B$5,$M98&gt;Assumptions!$B$6,$O98&lt;Assumptions!$B$5,$P98&gt;Assumptions!$B$6),"",(MAX($J98,$M98,$P98)-MIN($I98,$L98,$O98))*24)),"")</f>
        <v/>
      </c>
      <c r="R98" s="20">
        <f>IFERROR(IF($A98="","",IF($G98="Canceled","Not active",IF(OR($B98="",$H98="",$I98="",$J98=""),"Incomplete",IF(OR($I98&lt;Assumptions!$B$5,$J98&gt;Assumptions!$B$6,$J98&lt;=$I98),"Check times",IF(COUNTIFS($B$5:$B$104,$B98,$H$5:$H$104,$H98,$I$5:$I$104,"&lt;"&amp;$J98,$J$5:$J$104,"&gt;"&amp;$I98,$G$5:$G$104,"&lt;&gt;Canceled")&gt;1,"Conflict","Clear"))))),"Check inputs")</f>
        <v/>
      </c>
      <c r="S98" s="20">
        <f>IFERROR(IF($A98="","",IF($G98="Canceled","Not active",IF(OR($B98="",$K98="",$L98="",$M98=""),"Incomplete",IF(OR($L98&lt;Assumptions!$B$5,$M98&gt;Assumptions!$B$6,$M98&lt;=$L98),"Check times",IF(COUNTIFS($B$5:$B$104,$B98,$K$5:$K$104,$K98,$L$5:$L$104,"&lt;"&amp;$M98,$M$5:$M$104,"&gt;"&amp;$L98,$G$5:$G$104,"&lt;&gt;Canceled")&gt;1,"Conflict","Clear"))))),"Check inputs")</f>
        <v/>
      </c>
      <c r="T98" s="20">
        <f>IFERROR(IF($A98="","",IF($G98="Canceled","Not active",IF(OR($B98="",$N98="",$O98="",$P98=""),"Incomplete",IF(OR($O98&lt;Assumptions!$B$5,$P98&gt;Assumptions!$B$6,$P98&lt;=$O98),"Check times",IF(COUNTIFS($B$5:$B$104,$B98,$N$5:$N$104,$N98,$O$5:$O$104,"&lt;"&amp;$P98,$P$5:$P$104,"&gt;"&amp;$O98,$G$5:$G$104,"&lt;&gt;Canceled")&gt;1,"Conflict","Clear"))))),"Check inputs")</f>
        <v/>
      </c>
      <c r="U98" s="20">
        <f>IFERROR(IF($A98="","",IF($G98="Canceled","Not active",IF(OR($B98="",$E98="",$F98="",$G98="",$H98="",$I98="",$J98="",$K98="",$L98="",$M98="",$N98="",$O98="",$P98=""),"Incomplete",IF(OR(COUNTIF($A$5:$A$104,$A98)&gt;1,$B98&lt;Assumptions!$B$7,$B98&gt;Assumptions!$B$8,$R98&lt;&gt;"Clear",$S98&lt;&gt;"Clear",$T98&lt;&gt;"Clear",$L98&lt;$J98,$O98&lt;$M98),"Review","Clear")))),"Review")</f>
        <v/>
      </c>
      <c r="V98" s="15" t="n"/>
    </row>
    <row r="99" ht="30" customHeight="1">
      <c r="A99" s="13" t="n"/>
      <c r="B99" s="14" t="n"/>
      <c r="C99" s="15" t="n"/>
      <c r="D99" s="15" t="n"/>
      <c r="E99" s="15" t="n"/>
      <c r="F99" s="15" t="n"/>
      <c r="G99" s="13" t="n"/>
      <c r="H99" s="13" t="n"/>
      <c r="I99" s="16" t="n"/>
      <c r="J99" s="16" t="n"/>
      <c r="K99" s="13" t="n"/>
      <c r="L99" s="16" t="n"/>
      <c r="M99" s="16" t="n"/>
      <c r="N99" s="13" t="n"/>
      <c r="O99" s="16" t="n"/>
      <c r="P99" s="16" t="n"/>
      <c r="Q99" s="29">
        <f>IFERROR(IF(OR($A99="",$G99="Canceled",$I99="",$J99="",$L99="",$M99="",$O99="",$P99=""),"",IF(OR($J99&lt;=$I99,$M99&lt;=$L99,$P99&lt;=$O99,$L99&lt;$J99,$O99&lt;$M99,$I99&lt;Assumptions!$B$5,$J99&gt;Assumptions!$B$6,$L99&lt;Assumptions!$B$5,$M99&gt;Assumptions!$B$6,$O99&lt;Assumptions!$B$5,$P99&gt;Assumptions!$B$6),"",(MAX($J99,$M99,$P99)-MIN($I99,$L99,$O99))*24)),"")</f>
        <v/>
      </c>
      <c r="R99" s="18">
        <f>IFERROR(IF($A99="","",IF($G99="Canceled","Not active",IF(OR($B99="",$H99="",$I99="",$J99=""),"Incomplete",IF(OR($I99&lt;Assumptions!$B$5,$J99&gt;Assumptions!$B$6,$J99&lt;=$I99),"Check times",IF(COUNTIFS($B$5:$B$104,$B99,$H$5:$H$104,$H99,$I$5:$I$104,"&lt;"&amp;$J99,$J$5:$J$104,"&gt;"&amp;$I99,$G$5:$G$104,"&lt;&gt;Canceled")&gt;1,"Conflict","Clear"))))),"Check inputs")</f>
        <v/>
      </c>
      <c r="S99" s="18">
        <f>IFERROR(IF($A99="","",IF($G99="Canceled","Not active",IF(OR($B99="",$K99="",$L99="",$M99=""),"Incomplete",IF(OR($L99&lt;Assumptions!$B$5,$M99&gt;Assumptions!$B$6,$M99&lt;=$L99),"Check times",IF(COUNTIFS($B$5:$B$104,$B99,$K$5:$K$104,$K99,$L$5:$L$104,"&lt;"&amp;$M99,$M$5:$M$104,"&gt;"&amp;$L99,$G$5:$G$104,"&lt;&gt;Canceled")&gt;1,"Conflict","Clear"))))),"Check inputs")</f>
        <v/>
      </c>
      <c r="T99" s="18">
        <f>IFERROR(IF($A99="","",IF($G99="Canceled","Not active",IF(OR($B99="",$N99="",$O99="",$P99=""),"Incomplete",IF(OR($O99&lt;Assumptions!$B$5,$P99&gt;Assumptions!$B$6,$P99&lt;=$O99),"Check times",IF(COUNTIFS($B$5:$B$104,$B99,$N$5:$N$104,$N99,$O$5:$O$104,"&lt;"&amp;$P99,$P$5:$P$104,"&gt;"&amp;$O99,$G$5:$G$104,"&lt;&gt;Canceled")&gt;1,"Conflict","Clear"))))),"Check inputs")</f>
        <v/>
      </c>
      <c r="U99" s="18">
        <f>IFERROR(IF($A99="","",IF($G99="Canceled","Not active",IF(OR($B99="",$E99="",$F99="",$G99="",$H99="",$I99="",$J99="",$K99="",$L99="",$M99="",$N99="",$O99="",$P99=""),"Incomplete",IF(OR(COUNTIF($A$5:$A$104,$A99)&gt;1,$B99&lt;Assumptions!$B$7,$B99&gt;Assumptions!$B$8,$R99&lt;&gt;"Clear",$S99&lt;&gt;"Clear",$T99&lt;&gt;"Clear",$L99&lt;$J99,$O99&lt;$M99),"Review","Clear")))),"Review")</f>
        <v/>
      </c>
      <c r="V99" s="15" t="n"/>
    </row>
    <row r="100" ht="30" customHeight="1">
      <c r="A100" s="13" t="n"/>
      <c r="B100" s="14" t="n"/>
      <c r="C100" s="15" t="n"/>
      <c r="D100" s="15" t="n"/>
      <c r="E100" s="15" t="n"/>
      <c r="F100" s="15" t="n"/>
      <c r="G100" s="13" t="n"/>
      <c r="H100" s="13" t="n"/>
      <c r="I100" s="16" t="n"/>
      <c r="J100" s="16" t="n"/>
      <c r="K100" s="13" t="n"/>
      <c r="L100" s="16" t="n"/>
      <c r="M100" s="16" t="n"/>
      <c r="N100" s="13" t="n"/>
      <c r="O100" s="16" t="n"/>
      <c r="P100" s="16" t="n"/>
      <c r="Q100" s="30">
        <f>IFERROR(IF(OR($A100="",$G100="Canceled",$I100="",$J100="",$L100="",$M100="",$O100="",$P100=""),"",IF(OR($J100&lt;=$I100,$M100&lt;=$L100,$P100&lt;=$O100,$L100&lt;$J100,$O100&lt;$M100,$I100&lt;Assumptions!$B$5,$J100&gt;Assumptions!$B$6,$L100&lt;Assumptions!$B$5,$M100&gt;Assumptions!$B$6,$O100&lt;Assumptions!$B$5,$P100&gt;Assumptions!$B$6),"",(MAX($J100,$M100,$P100)-MIN($I100,$L100,$O100))*24)),"")</f>
        <v/>
      </c>
      <c r="R100" s="20">
        <f>IFERROR(IF($A100="","",IF($G100="Canceled","Not active",IF(OR($B100="",$H100="",$I100="",$J100=""),"Incomplete",IF(OR($I100&lt;Assumptions!$B$5,$J100&gt;Assumptions!$B$6,$J100&lt;=$I100),"Check times",IF(COUNTIFS($B$5:$B$104,$B100,$H$5:$H$104,$H100,$I$5:$I$104,"&lt;"&amp;$J100,$J$5:$J$104,"&gt;"&amp;$I100,$G$5:$G$104,"&lt;&gt;Canceled")&gt;1,"Conflict","Clear"))))),"Check inputs")</f>
        <v/>
      </c>
      <c r="S100" s="20">
        <f>IFERROR(IF($A100="","",IF($G100="Canceled","Not active",IF(OR($B100="",$K100="",$L100="",$M100=""),"Incomplete",IF(OR($L100&lt;Assumptions!$B$5,$M100&gt;Assumptions!$B$6,$M100&lt;=$L100),"Check times",IF(COUNTIFS($B$5:$B$104,$B100,$K$5:$K$104,$K100,$L$5:$L$104,"&lt;"&amp;$M100,$M$5:$M$104,"&gt;"&amp;$L100,$G$5:$G$104,"&lt;&gt;Canceled")&gt;1,"Conflict","Clear"))))),"Check inputs")</f>
        <v/>
      </c>
      <c r="T100" s="20">
        <f>IFERROR(IF($A100="","",IF($G100="Canceled","Not active",IF(OR($B100="",$N100="",$O100="",$P100=""),"Incomplete",IF(OR($O100&lt;Assumptions!$B$5,$P100&gt;Assumptions!$B$6,$P100&lt;=$O100),"Check times",IF(COUNTIFS($B$5:$B$104,$B100,$N$5:$N$104,$N100,$O$5:$O$104,"&lt;"&amp;$P100,$P$5:$P$104,"&gt;"&amp;$O100,$G$5:$G$104,"&lt;&gt;Canceled")&gt;1,"Conflict","Clear"))))),"Check inputs")</f>
        <v/>
      </c>
      <c r="U100" s="20">
        <f>IFERROR(IF($A100="","",IF($G100="Canceled","Not active",IF(OR($B100="",$E100="",$F100="",$G100="",$H100="",$I100="",$J100="",$K100="",$L100="",$M100="",$N100="",$O100="",$P100=""),"Incomplete",IF(OR(COUNTIF($A$5:$A$104,$A100)&gt;1,$B100&lt;Assumptions!$B$7,$B100&gt;Assumptions!$B$8,$R100&lt;&gt;"Clear",$S100&lt;&gt;"Clear",$T100&lt;&gt;"Clear",$L100&lt;$J100,$O100&lt;$M100),"Review","Clear")))),"Review")</f>
        <v/>
      </c>
      <c r="V100" s="15" t="n"/>
    </row>
    <row r="101" ht="30" customHeight="1">
      <c r="A101" s="13" t="n"/>
      <c r="B101" s="14" t="n"/>
      <c r="C101" s="15" t="n"/>
      <c r="D101" s="15" t="n"/>
      <c r="E101" s="15" t="n"/>
      <c r="F101" s="15" t="n"/>
      <c r="G101" s="13" t="n"/>
      <c r="H101" s="13" t="n"/>
      <c r="I101" s="16" t="n"/>
      <c r="J101" s="16" t="n"/>
      <c r="K101" s="13" t="n"/>
      <c r="L101" s="16" t="n"/>
      <c r="M101" s="16" t="n"/>
      <c r="N101" s="13" t="n"/>
      <c r="O101" s="16" t="n"/>
      <c r="P101" s="16" t="n"/>
      <c r="Q101" s="29">
        <f>IFERROR(IF(OR($A101="",$G101="Canceled",$I101="",$J101="",$L101="",$M101="",$O101="",$P101=""),"",IF(OR($J101&lt;=$I101,$M101&lt;=$L101,$P101&lt;=$O101,$L101&lt;$J101,$O101&lt;$M101,$I101&lt;Assumptions!$B$5,$J101&gt;Assumptions!$B$6,$L101&lt;Assumptions!$B$5,$M101&gt;Assumptions!$B$6,$O101&lt;Assumptions!$B$5,$P101&gt;Assumptions!$B$6),"",(MAX($J101,$M101,$P101)-MIN($I101,$L101,$O101))*24)),"")</f>
        <v/>
      </c>
      <c r="R101" s="18">
        <f>IFERROR(IF($A101="","",IF($G101="Canceled","Not active",IF(OR($B101="",$H101="",$I101="",$J101=""),"Incomplete",IF(OR($I101&lt;Assumptions!$B$5,$J101&gt;Assumptions!$B$6,$J101&lt;=$I101),"Check times",IF(COUNTIFS($B$5:$B$104,$B101,$H$5:$H$104,$H101,$I$5:$I$104,"&lt;"&amp;$J101,$J$5:$J$104,"&gt;"&amp;$I101,$G$5:$G$104,"&lt;&gt;Canceled")&gt;1,"Conflict","Clear"))))),"Check inputs")</f>
        <v/>
      </c>
      <c r="S101" s="18">
        <f>IFERROR(IF($A101="","",IF($G101="Canceled","Not active",IF(OR($B101="",$K101="",$L101="",$M101=""),"Incomplete",IF(OR($L101&lt;Assumptions!$B$5,$M101&gt;Assumptions!$B$6,$M101&lt;=$L101),"Check times",IF(COUNTIFS($B$5:$B$104,$B101,$K$5:$K$104,$K101,$L$5:$L$104,"&lt;"&amp;$M101,$M$5:$M$104,"&gt;"&amp;$L101,$G$5:$G$104,"&lt;&gt;Canceled")&gt;1,"Conflict","Clear"))))),"Check inputs")</f>
        <v/>
      </c>
      <c r="T101" s="18">
        <f>IFERROR(IF($A101="","",IF($G101="Canceled","Not active",IF(OR($B101="",$N101="",$O101="",$P101=""),"Incomplete",IF(OR($O101&lt;Assumptions!$B$5,$P101&gt;Assumptions!$B$6,$P101&lt;=$O101),"Check times",IF(COUNTIFS($B$5:$B$104,$B101,$N$5:$N$104,$N101,$O$5:$O$104,"&lt;"&amp;$P101,$P$5:$P$104,"&gt;"&amp;$O101,$G$5:$G$104,"&lt;&gt;Canceled")&gt;1,"Conflict","Clear"))))),"Check inputs")</f>
        <v/>
      </c>
      <c r="U101" s="18">
        <f>IFERROR(IF($A101="","",IF($G101="Canceled","Not active",IF(OR($B101="",$E101="",$F101="",$G101="",$H101="",$I101="",$J101="",$K101="",$L101="",$M101="",$N101="",$O101="",$P101=""),"Incomplete",IF(OR(COUNTIF($A$5:$A$104,$A101)&gt;1,$B101&lt;Assumptions!$B$7,$B101&gt;Assumptions!$B$8,$R101&lt;&gt;"Clear",$S101&lt;&gt;"Clear",$T101&lt;&gt;"Clear",$L101&lt;$J101,$O101&lt;$M101),"Review","Clear")))),"Review")</f>
        <v/>
      </c>
      <c r="V101" s="15" t="n"/>
    </row>
    <row r="102" ht="30" customHeight="1">
      <c r="A102" s="13" t="n"/>
      <c r="B102" s="14" t="n"/>
      <c r="C102" s="15" t="n"/>
      <c r="D102" s="15" t="n"/>
      <c r="E102" s="15" t="n"/>
      <c r="F102" s="15" t="n"/>
      <c r="G102" s="13" t="n"/>
      <c r="H102" s="13" t="n"/>
      <c r="I102" s="16" t="n"/>
      <c r="J102" s="16" t="n"/>
      <c r="K102" s="13" t="n"/>
      <c r="L102" s="16" t="n"/>
      <c r="M102" s="16" t="n"/>
      <c r="N102" s="13" t="n"/>
      <c r="O102" s="16" t="n"/>
      <c r="P102" s="16" t="n"/>
      <c r="Q102" s="30">
        <f>IFERROR(IF(OR($A102="",$G102="Canceled",$I102="",$J102="",$L102="",$M102="",$O102="",$P102=""),"",IF(OR($J102&lt;=$I102,$M102&lt;=$L102,$P102&lt;=$O102,$L102&lt;$J102,$O102&lt;$M102,$I102&lt;Assumptions!$B$5,$J102&gt;Assumptions!$B$6,$L102&lt;Assumptions!$B$5,$M102&gt;Assumptions!$B$6,$O102&lt;Assumptions!$B$5,$P102&gt;Assumptions!$B$6),"",(MAX($J102,$M102,$P102)-MIN($I102,$L102,$O102))*24)),"")</f>
        <v/>
      </c>
      <c r="R102" s="20">
        <f>IFERROR(IF($A102="","",IF($G102="Canceled","Not active",IF(OR($B102="",$H102="",$I102="",$J102=""),"Incomplete",IF(OR($I102&lt;Assumptions!$B$5,$J102&gt;Assumptions!$B$6,$J102&lt;=$I102),"Check times",IF(COUNTIFS($B$5:$B$104,$B102,$H$5:$H$104,$H102,$I$5:$I$104,"&lt;"&amp;$J102,$J$5:$J$104,"&gt;"&amp;$I102,$G$5:$G$104,"&lt;&gt;Canceled")&gt;1,"Conflict","Clear"))))),"Check inputs")</f>
        <v/>
      </c>
      <c r="S102" s="20">
        <f>IFERROR(IF($A102="","",IF($G102="Canceled","Not active",IF(OR($B102="",$K102="",$L102="",$M102=""),"Incomplete",IF(OR($L102&lt;Assumptions!$B$5,$M102&gt;Assumptions!$B$6,$M102&lt;=$L102),"Check times",IF(COUNTIFS($B$5:$B$104,$B102,$K$5:$K$104,$K102,$L$5:$L$104,"&lt;"&amp;$M102,$M$5:$M$104,"&gt;"&amp;$L102,$G$5:$G$104,"&lt;&gt;Canceled")&gt;1,"Conflict","Clear"))))),"Check inputs")</f>
        <v/>
      </c>
      <c r="T102" s="20">
        <f>IFERROR(IF($A102="","",IF($G102="Canceled","Not active",IF(OR($B102="",$N102="",$O102="",$P102=""),"Incomplete",IF(OR($O102&lt;Assumptions!$B$5,$P102&gt;Assumptions!$B$6,$P102&lt;=$O102),"Check times",IF(COUNTIFS($B$5:$B$104,$B102,$N$5:$N$104,$N102,$O$5:$O$104,"&lt;"&amp;$P102,$P$5:$P$104,"&gt;"&amp;$O102,$G$5:$G$104,"&lt;&gt;Canceled")&gt;1,"Conflict","Clear"))))),"Check inputs")</f>
        <v/>
      </c>
      <c r="U102" s="20">
        <f>IFERROR(IF($A102="","",IF($G102="Canceled","Not active",IF(OR($B102="",$E102="",$F102="",$G102="",$H102="",$I102="",$J102="",$K102="",$L102="",$M102="",$N102="",$O102="",$P102=""),"Incomplete",IF(OR(COUNTIF($A$5:$A$104,$A102)&gt;1,$B102&lt;Assumptions!$B$7,$B102&gt;Assumptions!$B$8,$R102&lt;&gt;"Clear",$S102&lt;&gt;"Clear",$T102&lt;&gt;"Clear",$L102&lt;$J102,$O102&lt;$M102),"Review","Clear")))),"Review")</f>
        <v/>
      </c>
      <c r="V102" s="15" t="n"/>
    </row>
    <row r="103" ht="30" customHeight="1">
      <c r="A103" s="13" t="n"/>
      <c r="B103" s="14" t="n"/>
      <c r="C103" s="15" t="n"/>
      <c r="D103" s="15" t="n"/>
      <c r="E103" s="15" t="n"/>
      <c r="F103" s="15" t="n"/>
      <c r="G103" s="13" t="n"/>
      <c r="H103" s="13" t="n"/>
      <c r="I103" s="16" t="n"/>
      <c r="J103" s="16" t="n"/>
      <c r="K103" s="13" t="n"/>
      <c r="L103" s="16" t="n"/>
      <c r="M103" s="16" t="n"/>
      <c r="N103" s="13" t="n"/>
      <c r="O103" s="16" t="n"/>
      <c r="P103" s="16" t="n"/>
      <c r="Q103" s="29">
        <f>IFERROR(IF(OR($A103="",$G103="Canceled",$I103="",$J103="",$L103="",$M103="",$O103="",$P103=""),"",IF(OR($J103&lt;=$I103,$M103&lt;=$L103,$P103&lt;=$O103,$L103&lt;$J103,$O103&lt;$M103,$I103&lt;Assumptions!$B$5,$J103&gt;Assumptions!$B$6,$L103&lt;Assumptions!$B$5,$M103&gt;Assumptions!$B$6,$O103&lt;Assumptions!$B$5,$P103&gt;Assumptions!$B$6),"",(MAX($J103,$M103,$P103)-MIN($I103,$L103,$O103))*24)),"")</f>
        <v/>
      </c>
      <c r="R103" s="18">
        <f>IFERROR(IF($A103="","",IF($G103="Canceled","Not active",IF(OR($B103="",$H103="",$I103="",$J103=""),"Incomplete",IF(OR($I103&lt;Assumptions!$B$5,$J103&gt;Assumptions!$B$6,$J103&lt;=$I103),"Check times",IF(COUNTIFS($B$5:$B$104,$B103,$H$5:$H$104,$H103,$I$5:$I$104,"&lt;"&amp;$J103,$J$5:$J$104,"&gt;"&amp;$I103,$G$5:$G$104,"&lt;&gt;Canceled")&gt;1,"Conflict","Clear"))))),"Check inputs")</f>
        <v/>
      </c>
      <c r="S103" s="18">
        <f>IFERROR(IF($A103="","",IF($G103="Canceled","Not active",IF(OR($B103="",$K103="",$L103="",$M103=""),"Incomplete",IF(OR($L103&lt;Assumptions!$B$5,$M103&gt;Assumptions!$B$6,$M103&lt;=$L103),"Check times",IF(COUNTIFS($B$5:$B$104,$B103,$K$5:$K$104,$K103,$L$5:$L$104,"&lt;"&amp;$M103,$M$5:$M$104,"&gt;"&amp;$L103,$G$5:$G$104,"&lt;&gt;Canceled")&gt;1,"Conflict","Clear"))))),"Check inputs")</f>
        <v/>
      </c>
      <c r="T103" s="18">
        <f>IFERROR(IF($A103="","",IF($G103="Canceled","Not active",IF(OR($B103="",$N103="",$O103="",$P103=""),"Incomplete",IF(OR($O103&lt;Assumptions!$B$5,$P103&gt;Assumptions!$B$6,$P103&lt;=$O103),"Check times",IF(COUNTIFS($B$5:$B$104,$B103,$N$5:$N$104,$N103,$O$5:$O$104,"&lt;"&amp;$P103,$P$5:$P$104,"&gt;"&amp;$O103,$G$5:$G$104,"&lt;&gt;Canceled")&gt;1,"Conflict","Clear"))))),"Check inputs")</f>
        <v/>
      </c>
      <c r="U103" s="18">
        <f>IFERROR(IF($A103="","",IF($G103="Canceled","Not active",IF(OR($B103="",$E103="",$F103="",$G103="",$H103="",$I103="",$J103="",$K103="",$L103="",$M103="",$N103="",$O103="",$P103=""),"Incomplete",IF(OR(COUNTIF($A$5:$A$104,$A103)&gt;1,$B103&lt;Assumptions!$B$7,$B103&gt;Assumptions!$B$8,$R103&lt;&gt;"Clear",$S103&lt;&gt;"Clear",$T103&lt;&gt;"Clear",$L103&lt;$J103,$O103&lt;$M103),"Review","Clear")))),"Review")</f>
        <v/>
      </c>
      <c r="V103" s="15" t="n"/>
    </row>
    <row r="104" ht="30" customHeight="1">
      <c r="A104" s="13" t="n"/>
      <c r="B104" s="14" t="n"/>
      <c r="C104" s="15" t="n"/>
      <c r="D104" s="15" t="n"/>
      <c r="E104" s="15" t="n"/>
      <c r="F104" s="15" t="n"/>
      <c r="G104" s="13" t="n"/>
      <c r="H104" s="13" t="n"/>
      <c r="I104" s="16" t="n"/>
      <c r="J104" s="16" t="n"/>
      <c r="K104" s="13" t="n"/>
      <c r="L104" s="16" t="n"/>
      <c r="M104" s="16" t="n"/>
      <c r="N104" s="13" t="n"/>
      <c r="O104" s="16" t="n"/>
      <c r="P104" s="16" t="n"/>
      <c r="Q104" s="30">
        <f>IFERROR(IF(OR($A104="",$G104="Canceled",$I104="",$J104="",$L104="",$M104="",$O104="",$P104=""),"",IF(OR($J104&lt;=$I104,$M104&lt;=$L104,$P104&lt;=$O104,$L104&lt;$J104,$O104&lt;$M104,$I104&lt;Assumptions!$B$5,$J104&gt;Assumptions!$B$6,$L104&lt;Assumptions!$B$5,$M104&gt;Assumptions!$B$6,$O104&lt;Assumptions!$B$5,$P104&gt;Assumptions!$B$6),"",(MAX($J104,$M104,$P104)-MIN($I104,$L104,$O104))*24)),"")</f>
        <v/>
      </c>
      <c r="R104" s="20">
        <f>IFERROR(IF($A104="","",IF($G104="Canceled","Not active",IF(OR($B104="",$H104="",$I104="",$J104=""),"Incomplete",IF(OR($I104&lt;Assumptions!$B$5,$J104&gt;Assumptions!$B$6,$J104&lt;=$I104),"Check times",IF(COUNTIFS($B$5:$B$104,$B104,$H$5:$H$104,$H104,$I$5:$I$104,"&lt;"&amp;$J104,$J$5:$J$104,"&gt;"&amp;$I104,$G$5:$G$104,"&lt;&gt;Canceled")&gt;1,"Conflict","Clear"))))),"Check inputs")</f>
        <v/>
      </c>
      <c r="S104" s="20">
        <f>IFERROR(IF($A104="","",IF($G104="Canceled","Not active",IF(OR($B104="",$K104="",$L104="",$M104=""),"Incomplete",IF(OR($L104&lt;Assumptions!$B$5,$M104&gt;Assumptions!$B$6,$M104&lt;=$L104),"Check times",IF(COUNTIFS($B$5:$B$104,$B104,$K$5:$K$104,$K104,$L$5:$L$104,"&lt;"&amp;$M104,$M$5:$M$104,"&gt;"&amp;$L104,$G$5:$G$104,"&lt;&gt;Canceled")&gt;1,"Conflict","Clear"))))),"Check inputs")</f>
        <v/>
      </c>
      <c r="T104" s="20">
        <f>IFERROR(IF($A104="","",IF($G104="Canceled","Not active",IF(OR($B104="",$N104="",$O104="",$P104=""),"Incomplete",IF(OR($O104&lt;Assumptions!$B$5,$P104&gt;Assumptions!$B$6,$P104&lt;=$O104),"Check times",IF(COUNTIFS($B$5:$B$104,$B104,$N$5:$N$104,$N104,$O$5:$O$104,"&lt;"&amp;$P104,$P$5:$P$104,"&gt;"&amp;$O104,$G$5:$G$104,"&lt;&gt;Canceled")&gt;1,"Conflict","Clear"))))),"Check inputs")</f>
        <v/>
      </c>
      <c r="U104" s="20">
        <f>IFERROR(IF($A104="","",IF($G104="Canceled","Not active",IF(OR($B104="",$E104="",$F104="",$G104="",$H104="",$I104="",$J104="",$K104="",$L104="",$M104="",$N104="",$O104="",$P104=""),"Incomplete",IF(OR(COUNTIF($A$5:$A$104,$A104)&gt;1,$B104&lt;Assumptions!$B$7,$B104&gt;Assumptions!$B$8,$R104&lt;&gt;"Clear",$S104&lt;&gt;"Clear",$T104&lt;&gt;"Clear",$L104&lt;$J104,$O104&lt;$M104),"Review","Clear")))),"Review")</f>
        <v/>
      </c>
      <c r="V104" s="15" t="n"/>
    </row>
  </sheetData>
  <autoFilter ref="A4:V104"/>
  <mergeCells count="1">
    <mergeCell ref="A1:V1"/>
  </mergeCells>
  <conditionalFormatting sqref="A5:A104">
    <cfRule type="expression" priority="1" dxfId="1" stopIfTrue="1">
      <formula>AND($A5&lt;&gt;"",COUNTIF($A$5:$A$104,$A5)&gt;1)</formula>
    </cfRule>
  </conditionalFormatting>
  <conditionalFormatting sqref="R5:T104">
    <cfRule type="expression" priority="2" dxfId="0" stopIfTrue="1">
      <formula>R5="Clear"</formula>
    </cfRule>
    <cfRule type="expression" priority="3" dxfId="1" stopIfTrue="1">
      <formula>OR(R5="Conflict",R5="Review",R5="Incomplete",R5="Check times",R5="Check inputs")</formula>
    </cfRule>
    <cfRule type="expression" priority="4" dxfId="2" stopIfTrue="1">
      <formula>R5="Not active"</formula>
    </cfRule>
  </conditionalFormatting>
  <conditionalFormatting sqref="U5:U104">
    <cfRule type="expression" priority="5" dxfId="0" stopIfTrue="1">
      <formula>U5="Clear"</formula>
    </cfRule>
    <cfRule type="expression" priority="6" dxfId="1" stopIfTrue="1">
      <formula>OR(U5="Conflict",U5="Review",U5="Incomplete",U5="Check times",U5="Check inputs")</formula>
    </cfRule>
    <cfRule type="expression" priority="7" dxfId="2" stopIfTrue="1">
      <formula>U5="Not active"</formula>
    </cfRule>
  </conditionalFormatting>
  <dataValidations count="8">
    <dataValidation sqref="G5:G104" showDropDown="0" showInputMessage="1" showErrorMessage="1" allowBlank="0" errorTitle="Status not listed" error="Choose a status from the dropdown list." promptTitle="Choose a status" prompt="Select a status from the editable Assumptions list." type="list" errorStyle="stop">
      <formula1>INDIRECT("Assumptions!$D$5:$D$14")</formula1>
    </dataValidation>
    <dataValidation sqref="F5:F104" showDropDown="0" showInputMessage="1" showErrorMessage="1" allowBlank="0" errorTitle="Groomer not listed" error="Choose a groomer from the dropdown list." promptTitle="Choose a groomer" prompt="Select a groomer label from Assumptions." type="list" errorStyle="stop">
      <formula1>INDIRECT("Assumptions!$F$5:$F$14")</formula1>
    </dataValidation>
    <dataValidation sqref="E5:E104" showDropDown="0" showInputMessage="1" showErrorMessage="1" allowBlank="0" errorTitle="Service not listed" error="Choose a service from the dropdown list." promptTitle="Choose a service" prompt="Select a service from the editable Assumptions list." type="list" errorStyle="stop">
      <formula1>INDIRECT("Assumptions!$H$5:$H$14")</formula1>
    </dataValidation>
    <dataValidation sqref="H5:H104" showDropDown="0" showInputMessage="1" showErrorMessage="1" allowBlank="0" errorTitle="Table not listed" error="Choose a table from the dropdown list." promptTitle="Choose a table" prompt="Select a grooming table from Assumptions." type="list" errorStyle="stop">
      <formula1>INDIRECT("Assumptions!$J$5:$J$14")</formula1>
    </dataValidation>
    <dataValidation sqref="K5:K104" showDropDown="0" showInputMessage="1" showErrorMessage="1" allowBlank="0" errorTitle="Tub not listed" error="Choose a tub from the dropdown list." promptTitle="Choose a tub" prompt="Select a tub from Assumptions." type="list" errorStyle="stop">
      <formula1>INDIRECT("Assumptions!$L$5:$L$14")</formula1>
    </dataValidation>
    <dataValidation sqref="N5:N104" showDropDown="0" showInputMessage="1" showErrorMessage="1" allowBlank="0" errorTitle="Dryer not listed" error="Choose a dryer from the dropdown list." promptTitle="Choose a dryer" prompt="Select a dryer from Assumptions." type="list" errorStyle="stop">
      <formula1>INDIRECT("Assumptions!$N$5:$N$14")</formula1>
    </dataValidation>
    <dataValidation sqref="B5:B104" showDropDown="0" showInputMessage="1" showErrorMessage="1" allowBlank="0" errorTitle="Date outside the planning horizon" error="Enter a date between the start and end dates on Assumptions." promptTitle="Enter an appointment date" prompt="Use a date inside the editable planning horizon." type="date" errorStyle="stop" operator="between">
      <formula1>INDIRECT("Assumptions!$B$7")</formula1>
      <formula2>INDIRECT("Assumptions!$B$8")</formula2>
    </dataValidation>
    <dataValidation sqref="I5:J104 L5:M104 N5:P104" showDropDown="0" showInputMessage="1" showErrorMessage="1" allowBlank="0" errorTitle="Time outside operating limits" error="Enter a time between the earliest start and latest finish." promptTitle="Enter a station time" prompt="Use a time within the editable operating limits." type="time" errorStyle="stop" operator="between">
      <formula1>INDIRECT("Assumptions!$B$5")</formula1>
      <formula2>INDIRECT("Assumptions!$B$6")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38" customWidth="1" min="3" max="3"/>
    <col width="18" customWidth="1" min="4" max="4"/>
    <col width="3" customWidth="1" min="5" max="5"/>
    <col width="20" customWidth="1" min="6" max="6"/>
    <col width="3" customWidth="1" min="7" max="7"/>
    <col width="20" customWidth="1" min="8" max="8"/>
    <col width="3" customWidth="1" min="9" max="9"/>
    <col width="14" customWidth="1" min="10" max="10"/>
    <col width="3" customWidth="1" min="11" max="11"/>
    <col width="14" customWidth="1" min="12" max="12"/>
    <col width="3" customWidth="1" min="13" max="13"/>
    <col width="14" customWidth="1" min="14" max="14"/>
  </cols>
  <sheetData>
    <row r="1" ht="30" customHeight="1">
      <c r="A1" s="1" t="inlineStr">
        <is>
          <t>Grooming Station Schedule — Assumptions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32" customHeight="1">
      <c r="A2" s="2" t="inlineStr">
        <is>
          <t>Edit yellow cells to match local operating hours, planning dates, staff labels, services, and station labels. All sample names are fictional.</t>
        </is>
      </c>
    </row>
    <row r="3"/>
    <row r="4">
      <c r="A4" s="3" t="inlineStr">
        <is>
          <t>Operating limit</t>
        </is>
      </c>
      <c r="B4" s="3" t="inlineStr">
        <is>
          <t>Editable value</t>
        </is>
      </c>
      <c r="C4" s="3" t="inlineStr">
        <is>
          <t>How it is used</t>
        </is>
      </c>
      <c r="D4" s="3" t="inlineStr">
        <is>
          <t>Status choices</t>
        </is>
      </c>
      <c r="F4" s="3" t="inlineStr">
        <is>
          <t>Groomer choices</t>
        </is>
      </c>
      <c r="H4" s="3" t="inlineStr">
        <is>
          <t>Service choices</t>
        </is>
      </c>
      <c r="J4" s="3" t="inlineStr">
        <is>
          <t>Table choices</t>
        </is>
      </c>
      <c r="L4" s="3" t="inlineStr">
        <is>
          <t>Tub choices</t>
        </is>
      </c>
      <c r="N4" s="3" t="inlineStr">
        <is>
          <t>Dryer choices</t>
        </is>
      </c>
    </row>
    <row r="5" ht="24" customHeight="1">
      <c r="A5" s="4" t="inlineStr">
        <is>
          <t>Earliest station start</t>
        </is>
      </c>
      <c r="B5" s="21" t="n">
        <v>0.2916666666666667</v>
      </c>
      <c r="C5" s="22" t="inlineStr">
        <is>
          <t>Flags a station window that starts earlier.</t>
        </is>
      </c>
      <c r="D5" s="23" t="inlineStr">
        <is>
          <t>Scheduled</t>
        </is>
      </c>
      <c r="F5" s="23" t="inlineStr">
        <is>
          <t>Demo Groomer A</t>
        </is>
      </c>
      <c r="H5" s="23" t="inlineStr">
        <is>
          <t>Full Groom</t>
        </is>
      </c>
      <c r="J5" s="23" t="inlineStr">
        <is>
          <t>Table 1</t>
        </is>
      </c>
      <c r="L5" s="23" t="inlineStr">
        <is>
          <t>Tub 1</t>
        </is>
      </c>
      <c r="N5" s="23" t="inlineStr">
        <is>
          <t>Dryer 1</t>
        </is>
      </c>
    </row>
    <row r="6" ht="24" customHeight="1">
      <c r="A6" s="7" t="inlineStr">
        <is>
          <t>Latest station finish</t>
        </is>
      </c>
      <c r="B6" s="21" t="n">
        <v>0.7916666666666666</v>
      </c>
      <c r="C6" s="24" t="inlineStr">
        <is>
          <t>Flags a station window that finishes later.</t>
        </is>
      </c>
      <c r="D6" s="23" t="inlineStr">
        <is>
          <t>Confirmed</t>
        </is>
      </c>
      <c r="F6" s="23" t="inlineStr">
        <is>
          <t>Demo Groomer B</t>
        </is>
      </c>
      <c r="H6" s="23" t="inlineStr">
        <is>
          <t>Bath &amp; Brush</t>
        </is>
      </c>
      <c r="J6" s="23" t="inlineStr">
        <is>
          <t>Table 2</t>
        </is>
      </c>
      <c r="L6" s="23" t="inlineStr">
        <is>
          <t>Tub 2</t>
        </is>
      </c>
      <c r="N6" s="23" t="inlineStr">
        <is>
          <t>Dryer 2</t>
        </is>
      </c>
    </row>
    <row r="7" ht="24" customHeight="1">
      <c r="A7" s="4" t="inlineStr">
        <is>
          <t>Schedule start date</t>
        </is>
      </c>
      <c r="B7" s="25" t="n">
        <v>46023</v>
      </c>
      <c r="C7" s="22" t="inlineStr">
        <is>
          <t>Sets the earliest accepted appointment date.</t>
        </is>
      </c>
      <c r="D7" s="23" t="inlineStr">
        <is>
          <t>In Progress</t>
        </is>
      </c>
      <c r="F7" s="23" t="inlineStr">
        <is>
          <t>Demo Groomer C</t>
        </is>
      </c>
      <c r="H7" s="23" t="inlineStr">
        <is>
          <t>Deshedding</t>
        </is>
      </c>
      <c r="J7" s="23" t="inlineStr">
        <is>
          <t>Table 3</t>
        </is>
      </c>
      <c r="L7" s="23" t="inlineStr">
        <is>
          <t>Tub 3</t>
        </is>
      </c>
      <c r="N7" s="23" t="inlineStr">
        <is>
          <t>Dryer 3</t>
        </is>
      </c>
    </row>
    <row r="8" ht="24" customHeight="1">
      <c r="A8" s="7" t="inlineStr">
        <is>
          <t>Schedule end date</t>
        </is>
      </c>
      <c r="B8" s="25" t="n">
        <v>46752</v>
      </c>
      <c r="C8" s="24" t="inlineStr">
        <is>
          <t>Sets the latest accepted appointment date.</t>
        </is>
      </c>
      <c r="D8" s="23" t="inlineStr">
        <is>
          <t>Completed</t>
        </is>
      </c>
      <c r="F8" s="23" t="inlineStr">
        <is>
          <t>Demo Groomer D</t>
        </is>
      </c>
      <c r="H8" s="23" t="inlineStr">
        <is>
          <t>Puppy Groom</t>
        </is>
      </c>
      <c r="J8" s="23" t="inlineStr">
        <is>
          <t>Table 4</t>
        </is>
      </c>
      <c r="L8" s="23" t="n"/>
      <c r="N8" s="23" t="inlineStr">
        <is>
          <t>Dryer 4</t>
        </is>
      </c>
    </row>
    <row r="9" ht="24" customHeight="1">
      <c r="D9" s="23" t="inlineStr">
        <is>
          <t>Canceled</t>
        </is>
      </c>
      <c r="F9" s="23" t="n"/>
      <c r="H9" s="23" t="inlineStr">
        <is>
          <t>Coat Trim</t>
        </is>
      </c>
      <c r="J9" s="23" t="n"/>
      <c r="L9" s="23" t="n"/>
      <c r="N9" s="23" t="n"/>
    </row>
    <row r="10" ht="24" customHeight="1">
      <c r="D10" s="23" t="n"/>
      <c r="F10" s="23" t="n"/>
      <c r="H10" s="23" t="inlineStr">
        <is>
          <t>Express Bath</t>
        </is>
      </c>
      <c r="J10" s="23" t="n"/>
      <c r="L10" s="23" t="n"/>
      <c r="N10" s="23" t="n"/>
    </row>
    <row r="11" ht="24" customHeight="1">
      <c r="D11" s="23" t="n"/>
      <c r="F11" s="23" t="n"/>
      <c r="H11" s="23" t="n"/>
      <c r="J11" s="23" t="n"/>
      <c r="L11" s="23" t="n"/>
      <c r="N11" s="23" t="n"/>
    </row>
    <row r="12" ht="24" customHeight="1">
      <c r="D12" s="23" t="n"/>
      <c r="F12" s="23" t="n"/>
      <c r="H12" s="23" t="n"/>
      <c r="J12" s="23" t="n"/>
      <c r="L12" s="23" t="n"/>
      <c r="N12" s="23" t="n"/>
    </row>
    <row r="13" ht="24" customHeight="1">
      <c r="D13" s="23" t="n"/>
      <c r="F13" s="23" t="n"/>
      <c r="H13" s="23" t="n"/>
      <c r="J13" s="23" t="n"/>
      <c r="L13" s="23" t="n"/>
      <c r="N13" s="23" t="n"/>
    </row>
    <row r="14" ht="24" customHeight="1">
      <c r="D14" s="23" t="n"/>
      <c r="F14" s="23" t="n"/>
      <c r="H14" s="23" t="n"/>
      <c r="J14" s="23" t="n"/>
      <c r="L14" s="23" t="n"/>
      <c r="N14" s="23" t="n"/>
    </row>
  </sheetData>
  <mergeCells count="1">
    <mergeCell ref="A1:N1"/>
  </mergeCells>
  <conditionalFormatting sqref="B5:B6">
    <cfRule type="expression" priority="1" dxfId="1" stopIfTrue="1">
      <formula>$B$6&lt;=$B$5</formula>
    </cfRule>
  </conditionalFormatting>
  <conditionalFormatting sqref="B7:B8">
    <cfRule type="expression" priority="2" dxfId="1" stopIfTrue="1">
      <formula>$B$8&lt;$B$7</formula>
    </cfRule>
  </conditionalFormatting>
  <dataValidations count="2">
    <dataValidation sqref="B5:B6" showDropDown="0" showInputMessage="1" showErrorMessage="1" allowBlank="0" errorTitle="Time required" error="Enter a valid time." promptTitle="Enter an operating time" prompt="Use a time between 12:00 AM and 11:59 PM." type="time" errorStyle="stop" operator="between">
      <formula1>0</formula1>
      <formula2>0.99999</formula2>
    </dataValidation>
    <dataValidation sqref="B7:B8" showDropDown="0" showInputMessage="1" showErrorMessage="1" allowBlank="0" errorTitle="Date outside the planning range" error="Enter a valid date within the available planning range." promptTitle="Enter a planning date" prompt="Enter a date for the schedule planning horizon." type="date" errorStyle="stop" operator="between">
      <formula1>DATE(2025,1,1)</formula1>
      <formula2>DATE(2031,12,31)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2026-09-09T22:45:33Z</dcterms:created>
  <dcterms:modified xmlns:dcterms="http://purl.org/dc/terms/" xmlns:xsi="http://www.w3.org/2001/XMLSchema-instance" xsi:type="dcterms:W3CDTF">2026-09-09T22:45:34+00:00Z</dcterms:modified>
</cp:coreProperties>
</file>