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Pets" sheetId="3" state="visible" r:id="rId3"/>
    <sheet xmlns:r="http://schemas.openxmlformats.org/officeDocument/2006/relationships" name="Assump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33333"/>
      <sz val="10"/>
    </font>
    <font>
      <name val="Calibri"/>
      <color rgb="00233333"/>
      <sz val="10"/>
    </font>
    <font>
      <name val="Calibri"/>
      <i val="1"/>
      <color rgb="0052635E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FFF"/>
      </patternFill>
    </fill>
    <fill>
      <patternFill patternType="solid">
        <fgColor rgb="00F7F3E8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/>
    </xf>
    <xf numFmtId="165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top"/>
    </xf>
    <xf numFmtId="164" fontId="4" fillId="6" borderId="1" applyAlignment="1" pivotButton="0" quotePrefix="0" xfId="0">
      <alignment horizontal="left" vertical="top"/>
    </xf>
    <xf numFmtId="1" fontId="4" fillId="5" borderId="1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/>
    </xf>
    <xf numFmtId="164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Intakes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lientIntakeTable" displayName="ClientIntakeTable" ref="A4:P104" headerRowCount="1">
  <autoFilter ref="A4:P104"/>
  <tableColumns count="16">
    <tableColumn id="1" name="Intake ID"/>
    <tableColumn id="2" name="Intake Date"/>
    <tableColumn id="3" name="Owner Name"/>
    <tableColumn id="4" name="Phone"/>
    <tableColumn id="5" name="Email"/>
    <tableColumn id="6" name="Preferred Contact"/>
    <tableColumn id="7" name="Service Interest"/>
    <tableColumn id="8" name="Assigned Staff"/>
    <tableColumn id="9" name="Target Start Date"/>
    <tableColumn id="10" name="Consent Item Received"/>
    <tableColumn id="11" name="Emergency Contact on File"/>
    <tableColumn id="12" name="Follow-Up Date"/>
    <tableColumn id="13" name="Intake Status"/>
    <tableColumn id="14" name="Pets Linked"/>
    <tableColumn id="15" name="Intake Check"/>
    <tableColumn id="16" name="Follow-Up Alert"/>
  </tableColumns>
</table>
</file>

<file path=xl/tables/table2.xml><?xml version="1.0" encoding="utf-8"?>
<table xmlns="http://schemas.openxmlformats.org/spreadsheetml/2006/main" id="2" name="PetProfileTable" displayName="PetProfileTable" ref="A4:M104" headerRowCount="1">
  <autoFilter ref="A4:M104"/>
  <tableColumns count="13">
    <tableColumn id="1" name="Pet ID"/>
    <tableColumn id="2" name="Intake ID"/>
    <tableColumn id="3" name="Pet Name"/>
    <tableColumn id="4" name="Species"/>
    <tableColumn id="5" name="Breed or Description"/>
    <tableColumn id="6" name="Birth Date"/>
    <tableColumn id="7" name="Weight (lb)"/>
    <tableColumn id="8" name="Service Scope"/>
    <tableColumn id="9" name="Owner-Supplied Care Notes"/>
    <tableColumn id="10" name="Vaccination Record Provided"/>
    <tableColumn id="11" name="Profile Status"/>
    <tableColumn id="12" name="Owner Name"/>
    <tableColumn id="13" name="Profile Check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Pet Client Intake Summary - Fictional Examples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4" t="n"/>
    </row>
    <row r="2"/>
    <row r="3" ht="34" customHeight="1">
      <c r="A3" s="2" t="inlineStr">
        <is>
          <t>Indicator</t>
        </is>
      </c>
      <c r="B3" s="2" t="inlineStr">
        <is>
          <t>Calculated Value</t>
        </is>
      </c>
      <c r="D3" s="2" t="inlineStr">
        <is>
          <t>Intake Status</t>
        </is>
      </c>
      <c r="E3" s="2" t="inlineStr">
        <is>
          <t>Count</t>
        </is>
      </c>
    </row>
    <row r="4">
      <c r="A4" s="3" t="inlineStr">
        <is>
          <t>As of Date</t>
        </is>
      </c>
      <c r="B4" s="4">
        <f>TODAY()</f>
        <v/>
      </c>
      <c r="D4" s="5" t="inlineStr">
        <is>
          <t>New</t>
        </is>
      </c>
      <c r="E4" s="6">
        <f>COUNTIF(Clients!$M$5:$M$104,D4)</f>
        <v/>
      </c>
    </row>
    <row r="5">
      <c r="A5" s="7" t="inlineStr">
        <is>
          <t>Client Intakes</t>
        </is>
      </c>
      <c r="B5" s="8">
        <f>COUNTIF(Clients!$A$5:$A$104,"&lt;&gt;")</f>
        <v/>
      </c>
      <c r="D5" s="9" t="inlineStr">
        <is>
          <t>Pending Review</t>
        </is>
      </c>
      <c r="E5" s="8">
        <f>COUNTIF(Clients!$M$5:$M$104,D5)</f>
        <v/>
      </c>
    </row>
    <row r="6">
      <c r="A6" s="3" t="inlineStr">
        <is>
          <t>Pet Profiles</t>
        </is>
      </c>
      <c r="B6" s="6">
        <f>COUNTIF(Pets!$A$5:$A$104,"&lt;&gt;")</f>
        <v/>
      </c>
      <c r="D6" s="5" t="inlineStr">
        <is>
          <t>Ready</t>
        </is>
      </c>
      <c r="E6" s="6">
        <f>COUNTIF(Clients!$M$5:$M$104,D6)</f>
        <v/>
      </c>
    </row>
    <row r="7">
      <c r="A7" s="7" t="inlineStr">
        <is>
          <t>Ready for Human Review</t>
        </is>
      </c>
      <c r="B7" s="8">
        <f>COUNTIF(Clients!$O$5:$O$104,"Ready for human review")</f>
        <v/>
      </c>
      <c r="D7" s="9" t="inlineStr">
        <is>
          <t>Scheduled</t>
        </is>
      </c>
      <c r="E7" s="8">
        <f>COUNTIF(Clients!$M$5:$M$104,D7)</f>
        <v/>
      </c>
    </row>
    <row r="8">
      <c r="A8" s="3" t="inlineStr">
        <is>
          <t>Intakes Needing Attention</t>
        </is>
      </c>
      <c r="B8" s="6">
        <f>COUNTIFS(Clients!$A$5:$A$104,"&lt;&gt;",Clients!$O$5:$O$104,"&lt;&gt;Ready for human review")</f>
        <v/>
      </c>
      <c r="D8" s="5" t="inlineStr">
        <is>
          <t>Closed</t>
        </is>
      </c>
      <c r="E8" s="6">
        <f>COUNTIF(Clients!$M$5:$M$104,D8)</f>
        <v/>
      </c>
    </row>
    <row r="9">
      <c r="A9" s="7" t="inlineStr">
        <is>
          <t>Follow-Ups Due</t>
        </is>
      </c>
      <c r="B9" s="8">
        <f>COUNTIF(Clients!$P$5:$P$104,"Follow up due")</f>
        <v/>
      </c>
    </row>
    <row r="10">
      <c r="A10" s="3" t="inlineStr">
        <is>
          <t>Unmatched Pet Profiles</t>
        </is>
      </c>
      <c r="B10" s="6">
        <f>COUNTIF(Pets!$L$5:$L$104,"Check Intake ID")</f>
        <v/>
      </c>
    </row>
    <row r="11">
      <c r="A11" s="7" t="inlineStr">
        <is>
          <t>Pet Profiles Needing Attention</t>
        </is>
      </c>
      <c r="B11" s="8">
        <f>COUNTIFS(Pets!$A$5:$A$104,"&lt;&gt;",Pets!$M$5:$M$104,"&lt;&gt;Ready for human review")</f>
        <v/>
      </c>
    </row>
    <row r="12">
      <c r="A12" s="3" t="inlineStr">
        <is>
          <t>Average Pets per Intake</t>
        </is>
      </c>
      <c r="B12" s="10">
        <f>IFERROR(B6/B5,"")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9" customWidth="1" min="3" max="3"/>
    <col width="16" customWidth="1" min="4" max="4"/>
    <col width="29" customWidth="1" min="5" max="5"/>
    <col width="18" customWidth="1" min="6" max="6"/>
    <col width="18" customWidth="1" min="7" max="7"/>
    <col width="25" customWidth="1" min="8" max="8"/>
    <col width="16" customWidth="1" min="9" max="9"/>
    <col width="18" customWidth="1" min="10" max="10"/>
    <col width="21" customWidth="1" min="11" max="11"/>
    <col width="15" customWidth="1" min="12" max="12"/>
    <col width="18" customWidth="1" min="13" max="13"/>
    <col width="12" customWidth="1" min="14" max="14"/>
    <col width="26" customWidth="1" min="15" max="15"/>
    <col width="18" customWidth="1" min="16" max="16"/>
  </cols>
  <sheetData>
    <row r="1" ht="28" customHeight="1">
      <c r="A1" s="1" t="inlineStr">
        <is>
          <t>Client Intake Register - Fictional Examples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4" t="n"/>
    </row>
    <row r="2">
      <c r="A2" s="11" t="inlineStr">
        <is>
          <t>Enter intake details in yellow cells; calculated checks prompt a human review.</t>
        </is>
      </c>
    </row>
    <row r="3"/>
    <row r="4" ht="34" customHeight="1">
      <c r="A4" s="2" t="inlineStr">
        <is>
          <t>Intake ID</t>
        </is>
      </c>
      <c r="B4" s="2" t="inlineStr">
        <is>
          <t>Intake Date</t>
        </is>
      </c>
      <c r="C4" s="2" t="inlineStr">
        <is>
          <t>Owner Name</t>
        </is>
      </c>
      <c r="D4" s="2" t="inlineStr">
        <is>
          <t>Phone</t>
        </is>
      </c>
      <c r="E4" s="2" t="inlineStr">
        <is>
          <t>Email</t>
        </is>
      </c>
      <c r="F4" s="2" t="inlineStr">
        <is>
          <t>Preferred Contact</t>
        </is>
      </c>
      <c r="G4" s="2" t="inlineStr">
        <is>
          <t>Service Interest</t>
        </is>
      </c>
      <c r="H4" s="2" t="inlineStr">
        <is>
          <t>Assigned Staff</t>
        </is>
      </c>
      <c r="I4" s="2" t="inlineStr">
        <is>
          <t>Target Start Date</t>
        </is>
      </c>
      <c r="J4" s="2" t="inlineStr">
        <is>
          <t>Consent Item Received</t>
        </is>
      </c>
      <c r="K4" s="2" t="inlineStr">
        <is>
          <t>Emergency Contact on File</t>
        </is>
      </c>
      <c r="L4" s="2" t="inlineStr">
        <is>
          <t>Follow-Up Date</t>
        </is>
      </c>
      <c r="M4" s="2" t="inlineStr">
        <is>
          <t>Intake Status</t>
        </is>
      </c>
      <c r="N4" s="2" t="inlineStr">
        <is>
          <t>Pets Linked</t>
        </is>
      </c>
      <c r="O4" s="2" t="inlineStr">
        <is>
          <t>Intake Check</t>
        </is>
      </c>
      <c r="P4" s="2" t="inlineStr">
        <is>
          <t>Follow-Up Alert</t>
        </is>
      </c>
    </row>
    <row r="5">
      <c r="A5" s="12" t="inlineStr">
        <is>
          <t>INT-26001</t>
        </is>
      </c>
      <c r="B5" s="13" t="n">
        <v>46254</v>
      </c>
      <c r="C5" s="12" t="inlineStr">
        <is>
          <t>Fictional Owner - Avery North</t>
        </is>
      </c>
      <c r="D5" s="12" t="inlineStr">
        <is>
          <t>202-555-0101</t>
        </is>
      </c>
      <c r="E5" s="12" t="inlineStr">
        <is>
          <t>avery.north@example.com</t>
        </is>
      </c>
      <c r="F5" s="12" t="inlineStr">
        <is>
          <t>Email</t>
        </is>
      </c>
      <c r="G5" s="12" t="inlineStr">
        <is>
          <t>Dog Grooming</t>
        </is>
      </c>
      <c r="H5" s="12" t="inlineStr">
        <is>
          <t>Fictional Staff - Cedar</t>
        </is>
      </c>
      <c r="I5" s="13" t="n">
        <v>46281</v>
      </c>
      <c r="J5" s="12" t="inlineStr">
        <is>
          <t>Yes</t>
        </is>
      </c>
      <c r="K5" s="12" t="inlineStr">
        <is>
          <t>Yes</t>
        </is>
      </c>
      <c r="L5" s="13" t="n">
        <v>46273</v>
      </c>
      <c r="M5" s="12" t="inlineStr">
        <is>
          <t>Ready</t>
        </is>
      </c>
      <c r="N5" s="14">
        <f>IF(A5="","",COUNTIF(Pets!$B$5:$B$104,A5))</f>
        <v/>
      </c>
      <c r="O5" s="15">
        <f>IF(A5="","",IF(COUNTIF($A$5:$A$104,A5)&gt;1,"Check duplicate ID",IF(OR(B5="",C5="",AND(D5="",E5=""),G5="",M5=""),"Check required fields",IF(OR(AND(I5&lt;&gt;"",I5&lt;B5),AND(L5&lt;&gt;"",L5&lt;B5)),"Check date sequence",IF(N5=0,"Add pet profile",IF(OR(AND(Assumptions!$B$7="Yes",J5&lt;&gt;"Yes"),AND(Assumptions!$B$8="Yes",K5&lt;&gt;"Yes")),"Check onboarding items","Ready for human review"))))))</f>
        <v/>
      </c>
      <c r="P5" s="15">
        <f>IF(A5="","",IF(AND(L5&lt;&gt;"",L5&lt;=TODAY(),M5&lt;&gt;"Closed"),"Follow up due",""))</f>
        <v/>
      </c>
    </row>
    <row r="6">
      <c r="A6" s="12" t="inlineStr">
        <is>
          <t>INT-26002</t>
        </is>
      </c>
      <c r="B6" s="13" t="n">
        <v>46256</v>
      </c>
      <c r="C6" s="12" t="inlineStr">
        <is>
          <t>Fictional Owner - Jordan Vale</t>
        </is>
      </c>
      <c r="D6" s="12" t="inlineStr">
        <is>
          <t>202-555-0102</t>
        </is>
      </c>
      <c r="E6" s="12" t="inlineStr">
        <is>
          <t>jordan.vale@example.com</t>
        </is>
      </c>
      <c r="F6" s="12" t="inlineStr">
        <is>
          <t>Text</t>
        </is>
      </c>
      <c r="G6" s="12" t="inlineStr">
        <is>
          <t>Dog Daycare</t>
        </is>
      </c>
      <c r="H6" s="12" t="inlineStr">
        <is>
          <t>Fictional Staff - Juniper</t>
        </is>
      </c>
      <c r="I6" s="13" t="n">
        <v>46288</v>
      </c>
      <c r="J6" s="12" t="inlineStr">
        <is>
          <t>No</t>
        </is>
      </c>
      <c r="K6" s="12" t="inlineStr">
        <is>
          <t>Yes</t>
        </is>
      </c>
      <c r="L6" s="13" t="n">
        <v>46274</v>
      </c>
      <c r="M6" s="12" t="inlineStr">
        <is>
          <t>Pending Review</t>
        </is>
      </c>
      <c r="N6" s="16">
        <f>IF(A6="","",COUNTIF(Pets!$B$5:$B$104,A6))</f>
        <v/>
      </c>
      <c r="O6" s="17">
        <f>IF(A6="","",IF(COUNTIF($A$5:$A$104,A6)&gt;1,"Check duplicate ID",IF(OR(B6="",C6="",AND(D6="",E6=""),G6="",M6=""),"Check required fields",IF(OR(AND(I6&lt;&gt;"",I6&lt;B6),AND(L6&lt;&gt;"",L6&lt;B6)),"Check date sequence",IF(N6=0,"Add pet profile",IF(OR(AND(Assumptions!$B$7="Yes",J6&lt;&gt;"Yes"),AND(Assumptions!$B$8="Yes",K6&lt;&gt;"Yes")),"Check onboarding items","Ready for human review"))))))</f>
        <v/>
      </c>
      <c r="P6" s="17">
        <f>IF(A6="","",IF(AND(L6&lt;&gt;"",L6&lt;=TODAY(),M6&lt;&gt;"Closed"),"Follow up due",""))</f>
        <v/>
      </c>
    </row>
    <row r="7">
      <c r="A7" s="12" t="inlineStr">
        <is>
          <t>INT-26003</t>
        </is>
      </c>
      <c r="B7" s="13" t="n">
        <v>46259</v>
      </c>
      <c r="C7" s="12" t="inlineStr">
        <is>
          <t>Fictional Owner - Morgan Quill</t>
        </is>
      </c>
      <c r="D7" s="12" t="inlineStr"/>
      <c r="E7" s="12" t="inlineStr">
        <is>
          <t>morgan.quill@example.com</t>
        </is>
      </c>
      <c r="F7" s="12" t="inlineStr">
        <is>
          <t>Email</t>
        </is>
      </c>
      <c r="G7" s="12" t="inlineStr">
        <is>
          <t>Pet Boarding</t>
        </is>
      </c>
      <c r="H7" s="12" t="inlineStr">
        <is>
          <t>Fictional Staff - Maple</t>
        </is>
      </c>
      <c r="I7" s="13" t="n">
        <v>46295</v>
      </c>
      <c r="J7" s="12" t="inlineStr">
        <is>
          <t>Yes</t>
        </is>
      </c>
      <c r="K7" s="12" t="inlineStr">
        <is>
          <t>Yes</t>
        </is>
      </c>
      <c r="L7" s="13" t="n">
        <v>46277</v>
      </c>
      <c r="M7" s="12" t="inlineStr">
        <is>
          <t>Scheduled</t>
        </is>
      </c>
      <c r="N7" s="14">
        <f>IF(A7="","",COUNTIF(Pets!$B$5:$B$104,A7))</f>
        <v/>
      </c>
      <c r="O7" s="15">
        <f>IF(A7="","",IF(COUNTIF($A$5:$A$104,A7)&gt;1,"Check duplicate ID",IF(OR(B7="",C7="",AND(D7="",E7=""),G7="",M7=""),"Check required fields",IF(OR(AND(I7&lt;&gt;"",I7&lt;B7),AND(L7&lt;&gt;"",L7&lt;B7)),"Check date sequence",IF(N7=0,"Add pet profile",IF(OR(AND(Assumptions!$B$7="Yes",J7&lt;&gt;"Yes"),AND(Assumptions!$B$8="Yes",K7&lt;&gt;"Yes")),"Check onboarding items","Ready for human review"))))))</f>
        <v/>
      </c>
      <c r="P7" s="15">
        <f>IF(A7="","",IF(AND(L7&lt;&gt;"",L7&lt;=TODAY(),M7&lt;&gt;"Closed"),"Follow up due",""))</f>
        <v/>
      </c>
    </row>
    <row r="8">
      <c r="A8" s="12" t="inlineStr">
        <is>
          <t>INT-26004</t>
        </is>
      </c>
      <c r="B8" s="13" t="n">
        <v>46262</v>
      </c>
      <c r="C8" s="12" t="inlineStr">
        <is>
          <t>Fictional Owner - Riley Harbor</t>
        </is>
      </c>
      <c r="D8" s="12" t="inlineStr">
        <is>
          <t>202-555-0104</t>
        </is>
      </c>
      <c r="E8" s="12" t="inlineStr">
        <is>
          <t>riley.harbor@example.com</t>
        </is>
      </c>
      <c r="F8" s="12" t="inlineStr">
        <is>
          <t>Phone</t>
        </is>
      </c>
      <c r="G8" s="12" t="inlineStr">
        <is>
          <t>Dog Walking</t>
        </is>
      </c>
      <c r="H8" s="12" t="inlineStr">
        <is>
          <t>Unassigned</t>
        </is>
      </c>
      <c r="I8" s="13" t="n">
        <v>46284</v>
      </c>
      <c r="J8" s="12" t="inlineStr">
        <is>
          <t>Yes</t>
        </is>
      </c>
      <c r="K8" s="12" t="inlineStr">
        <is>
          <t>Yes</t>
        </is>
      </c>
      <c r="L8" s="13" t="n">
        <v>46276</v>
      </c>
      <c r="M8" s="12" t="inlineStr">
        <is>
          <t>New</t>
        </is>
      </c>
      <c r="N8" s="16">
        <f>IF(A8="","",COUNTIF(Pets!$B$5:$B$104,A8))</f>
        <v/>
      </c>
      <c r="O8" s="17">
        <f>IF(A8="","",IF(COUNTIF($A$5:$A$104,A8)&gt;1,"Check duplicate ID",IF(OR(B8="",C8="",AND(D8="",E8=""),G8="",M8=""),"Check required fields",IF(OR(AND(I8&lt;&gt;"",I8&lt;B8),AND(L8&lt;&gt;"",L8&lt;B8)),"Check date sequence",IF(N8=0,"Add pet profile",IF(OR(AND(Assumptions!$B$7="Yes",J8&lt;&gt;"Yes"),AND(Assumptions!$B$8="Yes",K8&lt;&gt;"Yes")),"Check onboarding items","Ready for human review"))))))</f>
        <v/>
      </c>
      <c r="P8" s="17">
        <f>IF(A8="","",IF(AND(L8&lt;&gt;"",L8&lt;=TODAY(),M8&lt;&gt;"Closed"),"Follow up due",""))</f>
        <v/>
      </c>
    </row>
    <row r="9">
      <c r="A9" s="12" t="inlineStr">
        <is>
          <t>INT-26005</t>
        </is>
      </c>
      <c r="B9" s="13" t="n">
        <v>46264</v>
      </c>
      <c r="C9" s="12" t="inlineStr">
        <is>
          <t>Fictional Owner - Casey Ember</t>
        </is>
      </c>
      <c r="D9" s="12" t="inlineStr">
        <is>
          <t>202-555-0105</t>
        </is>
      </c>
      <c r="E9" s="12" t="inlineStr"/>
      <c r="F9" s="12" t="inlineStr">
        <is>
          <t>Phone</t>
        </is>
      </c>
      <c r="G9" s="12" t="inlineStr">
        <is>
          <t>Pet Sitting</t>
        </is>
      </c>
      <c r="H9" s="12" t="inlineStr">
        <is>
          <t>Fictional Staff - Cedar</t>
        </is>
      </c>
      <c r="I9" s="13" t="n">
        <v>46279</v>
      </c>
      <c r="J9" s="12" t="inlineStr">
        <is>
          <t>No</t>
        </is>
      </c>
      <c r="K9" s="12" t="inlineStr">
        <is>
          <t>Yes</t>
        </is>
      </c>
      <c r="L9" s="13" t="n">
        <v>46272</v>
      </c>
      <c r="M9" s="12" t="inlineStr">
        <is>
          <t>Pending Review</t>
        </is>
      </c>
      <c r="N9" s="14">
        <f>IF(A9="","",COUNTIF(Pets!$B$5:$B$104,A9))</f>
        <v/>
      </c>
      <c r="O9" s="15">
        <f>IF(A9="","",IF(COUNTIF($A$5:$A$104,A9)&gt;1,"Check duplicate ID",IF(OR(B9="",C9="",AND(D9="",E9=""),G9="",M9=""),"Check required fields",IF(OR(AND(I9&lt;&gt;"",I9&lt;B9),AND(L9&lt;&gt;"",L9&lt;B9)),"Check date sequence",IF(N9=0,"Add pet profile",IF(OR(AND(Assumptions!$B$7="Yes",J9&lt;&gt;"Yes"),AND(Assumptions!$B$8="Yes",K9&lt;&gt;"Yes")),"Check onboarding items","Ready for human review"))))))</f>
        <v/>
      </c>
      <c r="P9" s="15">
        <f>IF(A9="","",IF(AND(L9&lt;&gt;"",L9&lt;=TODAY(),M9&lt;&gt;"Closed"),"Follow up due",""))</f>
        <v/>
      </c>
    </row>
    <row r="10">
      <c r="A10" s="12" t="inlineStr">
        <is>
          <t>INT-26006</t>
        </is>
      </c>
      <c r="B10" s="13" t="n">
        <v>46266</v>
      </c>
      <c r="C10" s="12" t="inlineStr">
        <is>
          <t>Fictional Owner - Taylor Fern</t>
        </is>
      </c>
      <c r="D10" s="12" t="inlineStr">
        <is>
          <t>202-555-0106</t>
        </is>
      </c>
      <c r="E10" s="12" t="inlineStr">
        <is>
          <t>taylor.fern@example.com</t>
        </is>
      </c>
      <c r="F10" s="12" t="inlineStr">
        <is>
          <t>No preference</t>
        </is>
      </c>
      <c r="G10" s="12" t="inlineStr">
        <is>
          <t>Dog Grooming</t>
        </is>
      </c>
      <c r="H10" s="12" t="inlineStr">
        <is>
          <t>Fictional Staff - Juniper</t>
        </is>
      </c>
      <c r="I10" s="13" t="n">
        <v>46304</v>
      </c>
      <c r="J10" s="12" t="inlineStr">
        <is>
          <t>Yes</t>
        </is>
      </c>
      <c r="K10" s="12" t="inlineStr">
        <is>
          <t>Yes</t>
        </is>
      </c>
      <c r="L10" s="13" t="n">
        <v>46278</v>
      </c>
      <c r="M10" s="12" t="inlineStr">
        <is>
          <t>Ready</t>
        </is>
      </c>
      <c r="N10" s="16">
        <f>IF(A10="","",COUNTIF(Pets!$B$5:$B$104,A10))</f>
        <v/>
      </c>
      <c r="O10" s="17">
        <f>IF(A10="","",IF(COUNTIF($A$5:$A$104,A10)&gt;1,"Check duplicate ID",IF(OR(B10="",C10="",AND(D10="",E10=""),G10="",M10=""),"Check required fields",IF(OR(AND(I10&lt;&gt;"",I10&lt;B10),AND(L10&lt;&gt;"",L10&lt;B10)),"Check date sequence",IF(N10=0,"Add pet profile",IF(OR(AND(Assumptions!$B$7="Yes",J10&lt;&gt;"Yes"),AND(Assumptions!$B$8="Yes",K10&lt;&gt;"Yes")),"Check onboarding items","Ready for human review"))))))</f>
        <v/>
      </c>
      <c r="P10" s="17">
        <f>IF(A10="","",IF(AND(L10&lt;&gt;"",L10&lt;=TODAY(),M10&lt;&gt;"Closed"),"Follow up due",""))</f>
        <v/>
      </c>
    </row>
    <row r="11">
      <c r="A11" s="12" t="inlineStr">
        <is>
          <t>INT-26007</t>
        </is>
      </c>
      <c r="B11" s="13" t="n">
        <v>46268</v>
      </c>
      <c r="C11" s="12" t="inlineStr">
        <is>
          <t>Fictional Owner - Cameron Ridge</t>
        </is>
      </c>
      <c r="D11" s="12" t="inlineStr">
        <is>
          <t>202-555-0107</t>
        </is>
      </c>
      <c r="E11" s="12" t="inlineStr">
        <is>
          <t>cameron.ridge@example.com</t>
        </is>
      </c>
      <c r="F11" s="12" t="inlineStr">
        <is>
          <t>Text</t>
        </is>
      </c>
      <c r="G11" s="12" t="inlineStr">
        <is>
          <t>Pet Boarding</t>
        </is>
      </c>
      <c r="H11" s="12" t="inlineStr">
        <is>
          <t>Fictional Staff - Maple</t>
        </is>
      </c>
      <c r="I11" s="13" t="n">
        <v>46639</v>
      </c>
      <c r="J11" s="12" t="inlineStr">
        <is>
          <t>Yes</t>
        </is>
      </c>
      <c r="K11" s="12" t="inlineStr">
        <is>
          <t>Yes</t>
        </is>
      </c>
      <c r="L11" s="13" t="n">
        <v>46284</v>
      </c>
      <c r="M11" s="12" t="inlineStr">
        <is>
          <t>Scheduled</t>
        </is>
      </c>
      <c r="N11" s="14">
        <f>IF(A11="","",COUNTIF(Pets!$B$5:$B$104,A11))</f>
        <v/>
      </c>
      <c r="O11" s="15">
        <f>IF(A11="","",IF(COUNTIF($A$5:$A$104,A11)&gt;1,"Check duplicate ID",IF(OR(B11="",C11="",AND(D11="",E11=""),G11="",M11=""),"Check required fields",IF(OR(AND(I11&lt;&gt;"",I11&lt;B11),AND(L11&lt;&gt;"",L11&lt;B11)),"Check date sequence",IF(N11=0,"Add pet profile",IF(OR(AND(Assumptions!$B$7="Yes",J11&lt;&gt;"Yes"),AND(Assumptions!$B$8="Yes",K11&lt;&gt;"Yes")),"Check onboarding items","Ready for human review"))))))</f>
        <v/>
      </c>
      <c r="P11" s="15">
        <f>IF(A11="","",IF(AND(L11&lt;&gt;"",L11&lt;=TODAY(),M11&lt;&gt;"Closed"),"Follow up due",""))</f>
        <v/>
      </c>
    </row>
    <row r="12">
      <c r="A12" s="12" t="inlineStr">
        <is>
          <t>INT-26008</t>
        </is>
      </c>
      <c r="B12" s="13" t="n">
        <v>46270</v>
      </c>
      <c r="C12" s="12" t="inlineStr">
        <is>
          <t>Fictional Owner - Quinn Meadow</t>
        </is>
      </c>
      <c r="D12" s="12" t="inlineStr">
        <is>
          <t>202-555-0108</t>
        </is>
      </c>
      <c r="E12" s="12" t="inlineStr">
        <is>
          <t>quinn.meadow@example.com</t>
        </is>
      </c>
      <c r="F12" s="12" t="inlineStr">
        <is>
          <t>Email</t>
        </is>
      </c>
      <c r="G12" s="12" t="inlineStr">
        <is>
          <t>Dog Daycare</t>
        </is>
      </c>
      <c r="H12" s="12" t="inlineStr">
        <is>
          <t>Unassigned</t>
        </is>
      </c>
      <c r="I12" s="13" t="n">
        <v>46286</v>
      </c>
      <c r="J12" s="12" t="inlineStr">
        <is>
          <t>Yes</t>
        </is>
      </c>
      <c r="K12" s="12" t="inlineStr">
        <is>
          <t>No</t>
        </is>
      </c>
      <c r="L12" s="13" t="n">
        <v>46274</v>
      </c>
      <c r="M12" s="12" t="inlineStr">
        <is>
          <t>Pending Review</t>
        </is>
      </c>
      <c r="N12" s="16">
        <f>IF(A12="","",COUNTIF(Pets!$B$5:$B$104,A12))</f>
        <v/>
      </c>
      <c r="O12" s="17">
        <f>IF(A12="","",IF(COUNTIF($A$5:$A$104,A12)&gt;1,"Check duplicate ID",IF(OR(B12="",C12="",AND(D12="",E12=""),G12="",M12=""),"Check required fields",IF(OR(AND(I12&lt;&gt;"",I12&lt;B12),AND(L12&lt;&gt;"",L12&lt;B12)),"Check date sequence",IF(N12=0,"Add pet profile",IF(OR(AND(Assumptions!$B$7="Yes",J12&lt;&gt;"Yes"),AND(Assumptions!$B$8="Yes",K12&lt;&gt;"Yes")),"Check onboarding items","Ready for human review"))))))</f>
        <v/>
      </c>
      <c r="P12" s="17">
        <f>IF(A12="","",IF(AND(L12&lt;&gt;"",L12&lt;=TODAY(),M12&lt;&gt;"Closed"),"Follow up due",""))</f>
        <v/>
      </c>
    </row>
    <row r="13">
      <c r="A13" s="12" t="inlineStr">
        <is>
          <t>INT-26009</t>
        </is>
      </c>
      <c r="B13" s="13" t="n">
        <v>46272</v>
      </c>
      <c r="C13" s="12" t="inlineStr">
        <is>
          <t>Fictional Owner - Parker Lumen</t>
        </is>
      </c>
      <c r="D13" s="12" t="inlineStr">
        <is>
          <t>202-555-0109</t>
        </is>
      </c>
      <c r="E13" s="12" t="inlineStr">
        <is>
          <t>parker.lumen@example.com</t>
        </is>
      </c>
      <c r="F13" s="12" t="inlineStr">
        <is>
          <t>Phone</t>
        </is>
      </c>
      <c r="G13" s="12" t="inlineStr">
        <is>
          <t>Dog Walking</t>
        </is>
      </c>
      <c r="H13" s="12" t="inlineStr">
        <is>
          <t>Fictional Staff - Cedar</t>
        </is>
      </c>
      <c r="I13" s="13" t="n">
        <v>46283</v>
      </c>
      <c r="J13" s="12" t="inlineStr">
        <is>
          <t>Yes</t>
        </is>
      </c>
      <c r="K13" s="12" t="inlineStr">
        <is>
          <t>Yes</t>
        </is>
      </c>
      <c r="L13" s="13" t="n">
        <v>46275</v>
      </c>
      <c r="M13" s="12" t="inlineStr">
        <is>
          <t>New</t>
        </is>
      </c>
      <c r="N13" s="14">
        <f>IF(A13="","",COUNTIF(Pets!$B$5:$B$104,A13))</f>
        <v/>
      </c>
      <c r="O13" s="15">
        <f>IF(A13="","",IF(COUNTIF($A$5:$A$104,A13)&gt;1,"Check duplicate ID",IF(OR(B13="",C13="",AND(D13="",E13=""),G13="",M13=""),"Check required fields",IF(OR(AND(I13&lt;&gt;"",I13&lt;B13),AND(L13&lt;&gt;"",L13&lt;B13)),"Check date sequence",IF(N13=0,"Add pet profile",IF(OR(AND(Assumptions!$B$7="Yes",J13&lt;&gt;"Yes"),AND(Assumptions!$B$8="Yes",K13&lt;&gt;"Yes")),"Check onboarding items","Ready for human review"))))))</f>
        <v/>
      </c>
      <c r="P13" s="15">
        <f>IF(A13="","",IF(AND(L13&lt;&gt;"",L13&lt;=TODAY(),M13&lt;&gt;"Closed"),"Follow up due",""))</f>
        <v/>
      </c>
    </row>
    <row r="14">
      <c r="A14" s="12" t="inlineStr">
        <is>
          <t>INT-26010</t>
        </is>
      </c>
      <c r="B14" s="13" t="n">
        <v>45292</v>
      </c>
      <c r="C14" s="12" t="inlineStr">
        <is>
          <t>Fictional Owner - Skyler Brook</t>
        </is>
      </c>
      <c r="D14" s="12" t="inlineStr">
        <is>
          <t>202-555-0110</t>
        </is>
      </c>
      <c r="E14" s="12" t="inlineStr">
        <is>
          <t>skyler.brook@example.com</t>
        </is>
      </c>
      <c r="F14" s="12" t="inlineStr">
        <is>
          <t>Email</t>
        </is>
      </c>
      <c r="G14" s="12" t="inlineStr">
        <is>
          <t>Pet Sitting</t>
        </is>
      </c>
      <c r="H14" s="12" t="inlineStr">
        <is>
          <t>Fictional Staff - Maple</t>
        </is>
      </c>
      <c r="I14" s="13" t="n">
        <v>45322</v>
      </c>
      <c r="J14" s="12" t="inlineStr">
        <is>
          <t>Yes</t>
        </is>
      </c>
      <c r="K14" s="12" t="inlineStr">
        <is>
          <t>Yes</t>
        </is>
      </c>
      <c r="L14" s="13" t="inlineStr"/>
      <c r="M14" s="12" t="inlineStr">
        <is>
          <t>Closed</t>
        </is>
      </c>
      <c r="N14" s="16">
        <f>IF(A14="","",COUNTIF(Pets!$B$5:$B$104,A14))</f>
        <v/>
      </c>
      <c r="O14" s="17">
        <f>IF(A14="","",IF(COUNTIF($A$5:$A$104,A14)&gt;1,"Check duplicate ID",IF(OR(B14="",C14="",AND(D14="",E14=""),G14="",M14=""),"Check required fields",IF(OR(AND(I14&lt;&gt;"",I14&lt;B14),AND(L14&lt;&gt;"",L14&lt;B14)),"Check date sequence",IF(N14=0,"Add pet profile",IF(OR(AND(Assumptions!$B$7="Yes",J14&lt;&gt;"Yes"),AND(Assumptions!$B$8="Yes",K14&lt;&gt;"Yes")),"Check onboarding items","Ready for human review"))))))</f>
        <v/>
      </c>
      <c r="P14" s="17">
        <f>IF(A14="","",IF(AND(L14&lt;&gt;"",L14&lt;=TODAY(),M14&lt;&gt;"Closed"),"Follow up due",""))</f>
        <v/>
      </c>
    </row>
    <row r="15">
      <c r="A15" s="12" t="n"/>
      <c r="B15" s="13" t="n"/>
      <c r="C15" s="12" t="n"/>
      <c r="D15" s="12" t="n"/>
      <c r="E15" s="12" t="n"/>
      <c r="F15" s="12" t="n"/>
      <c r="G15" s="12" t="n"/>
      <c r="H15" s="12" t="n"/>
      <c r="I15" s="13" t="n"/>
      <c r="J15" s="12" t="n"/>
      <c r="K15" s="12" t="n"/>
      <c r="L15" s="13" t="n"/>
      <c r="M15" s="12" t="n"/>
      <c r="N15" s="14">
        <f>IF(A15="","",COUNTIF(Pets!$B$5:$B$104,A15))</f>
        <v/>
      </c>
      <c r="O15" s="15">
        <f>IF(A15="","",IF(COUNTIF($A$5:$A$104,A15)&gt;1,"Check duplicate ID",IF(OR(B15="",C15="",AND(D15="",E15=""),G15="",M15=""),"Check required fields",IF(OR(AND(I15&lt;&gt;"",I15&lt;B15),AND(L15&lt;&gt;"",L15&lt;B15)),"Check date sequence",IF(N15=0,"Add pet profile",IF(OR(AND(Assumptions!$B$7="Yes",J15&lt;&gt;"Yes"),AND(Assumptions!$B$8="Yes",K15&lt;&gt;"Yes")),"Check onboarding items","Ready for human review"))))))</f>
        <v/>
      </c>
      <c r="P15" s="15">
        <f>IF(A15="","",IF(AND(L15&lt;&gt;"",L15&lt;=TODAY(),M15&lt;&gt;"Closed"),"Follow up due",""))</f>
        <v/>
      </c>
    </row>
    <row r="16">
      <c r="A16" s="12" t="n"/>
      <c r="B16" s="13" t="n"/>
      <c r="C16" s="12" t="n"/>
      <c r="D16" s="12" t="n"/>
      <c r="E16" s="12" t="n"/>
      <c r="F16" s="12" t="n"/>
      <c r="G16" s="12" t="n"/>
      <c r="H16" s="12" t="n"/>
      <c r="I16" s="13" t="n"/>
      <c r="J16" s="12" t="n"/>
      <c r="K16" s="12" t="n"/>
      <c r="L16" s="13" t="n"/>
      <c r="M16" s="12" t="n"/>
      <c r="N16" s="16">
        <f>IF(A16="","",COUNTIF(Pets!$B$5:$B$104,A16))</f>
        <v/>
      </c>
      <c r="O16" s="17">
        <f>IF(A16="","",IF(COUNTIF($A$5:$A$104,A16)&gt;1,"Check duplicate ID",IF(OR(B16="",C16="",AND(D16="",E16=""),G16="",M16=""),"Check required fields",IF(OR(AND(I16&lt;&gt;"",I16&lt;B16),AND(L16&lt;&gt;"",L16&lt;B16)),"Check date sequence",IF(N16=0,"Add pet profile",IF(OR(AND(Assumptions!$B$7="Yes",J16&lt;&gt;"Yes"),AND(Assumptions!$B$8="Yes",K16&lt;&gt;"Yes")),"Check onboarding items","Ready for human review"))))))</f>
        <v/>
      </c>
      <c r="P16" s="17">
        <f>IF(A16="","",IF(AND(L16&lt;&gt;"",L16&lt;=TODAY(),M16&lt;&gt;"Closed"),"Follow up due",""))</f>
        <v/>
      </c>
    </row>
    <row r="17">
      <c r="A17" s="12" t="n"/>
      <c r="B17" s="13" t="n"/>
      <c r="C17" s="12" t="n"/>
      <c r="D17" s="12" t="n"/>
      <c r="E17" s="12" t="n"/>
      <c r="F17" s="12" t="n"/>
      <c r="G17" s="12" t="n"/>
      <c r="H17" s="12" t="n"/>
      <c r="I17" s="13" t="n"/>
      <c r="J17" s="12" t="n"/>
      <c r="K17" s="12" t="n"/>
      <c r="L17" s="13" t="n"/>
      <c r="M17" s="12" t="n"/>
      <c r="N17" s="14">
        <f>IF(A17="","",COUNTIF(Pets!$B$5:$B$104,A17))</f>
        <v/>
      </c>
      <c r="O17" s="15">
        <f>IF(A17="","",IF(COUNTIF($A$5:$A$104,A17)&gt;1,"Check duplicate ID",IF(OR(B17="",C17="",AND(D17="",E17=""),G17="",M17=""),"Check required fields",IF(OR(AND(I17&lt;&gt;"",I17&lt;B17),AND(L17&lt;&gt;"",L17&lt;B17)),"Check date sequence",IF(N17=0,"Add pet profile",IF(OR(AND(Assumptions!$B$7="Yes",J17&lt;&gt;"Yes"),AND(Assumptions!$B$8="Yes",K17&lt;&gt;"Yes")),"Check onboarding items","Ready for human review"))))))</f>
        <v/>
      </c>
      <c r="P17" s="15">
        <f>IF(A17="","",IF(AND(L17&lt;&gt;"",L17&lt;=TODAY(),M17&lt;&gt;"Closed"),"Follow up due",""))</f>
        <v/>
      </c>
    </row>
    <row r="18">
      <c r="A18" s="12" t="n"/>
      <c r="B18" s="13" t="n"/>
      <c r="C18" s="12" t="n"/>
      <c r="D18" s="12" t="n"/>
      <c r="E18" s="12" t="n"/>
      <c r="F18" s="12" t="n"/>
      <c r="G18" s="12" t="n"/>
      <c r="H18" s="12" t="n"/>
      <c r="I18" s="13" t="n"/>
      <c r="J18" s="12" t="n"/>
      <c r="K18" s="12" t="n"/>
      <c r="L18" s="13" t="n"/>
      <c r="M18" s="12" t="n"/>
      <c r="N18" s="16">
        <f>IF(A18="","",COUNTIF(Pets!$B$5:$B$104,A18))</f>
        <v/>
      </c>
      <c r="O18" s="17">
        <f>IF(A18="","",IF(COUNTIF($A$5:$A$104,A18)&gt;1,"Check duplicate ID",IF(OR(B18="",C18="",AND(D18="",E18=""),G18="",M18=""),"Check required fields",IF(OR(AND(I18&lt;&gt;"",I18&lt;B18),AND(L18&lt;&gt;"",L18&lt;B18)),"Check date sequence",IF(N18=0,"Add pet profile",IF(OR(AND(Assumptions!$B$7="Yes",J18&lt;&gt;"Yes"),AND(Assumptions!$B$8="Yes",K18&lt;&gt;"Yes")),"Check onboarding items","Ready for human review"))))))</f>
        <v/>
      </c>
      <c r="P18" s="17">
        <f>IF(A18="","",IF(AND(L18&lt;&gt;"",L18&lt;=TODAY(),M18&lt;&gt;"Closed"),"Follow up due",""))</f>
        <v/>
      </c>
    </row>
    <row r="19">
      <c r="A19" s="12" t="n"/>
      <c r="B19" s="13" t="n"/>
      <c r="C19" s="12" t="n"/>
      <c r="D19" s="12" t="n"/>
      <c r="E19" s="12" t="n"/>
      <c r="F19" s="12" t="n"/>
      <c r="G19" s="12" t="n"/>
      <c r="H19" s="12" t="n"/>
      <c r="I19" s="13" t="n"/>
      <c r="J19" s="12" t="n"/>
      <c r="K19" s="12" t="n"/>
      <c r="L19" s="13" t="n"/>
      <c r="M19" s="12" t="n"/>
      <c r="N19" s="14">
        <f>IF(A19="","",COUNTIF(Pets!$B$5:$B$104,A19))</f>
        <v/>
      </c>
      <c r="O19" s="15">
        <f>IF(A19="","",IF(COUNTIF($A$5:$A$104,A19)&gt;1,"Check duplicate ID",IF(OR(B19="",C19="",AND(D19="",E19=""),G19="",M19=""),"Check required fields",IF(OR(AND(I19&lt;&gt;"",I19&lt;B19),AND(L19&lt;&gt;"",L19&lt;B19)),"Check date sequence",IF(N19=0,"Add pet profile",IF(OR(AND(Assumptions!$B$7="Yes",J19&lt;&gt;"Yes"),AND(Assumptions!$B$8="Yes",K19&lt;&gt;"Yes")),"Check onboarding items","Ready for human review"))))))</f>
        <v/>
      </c>
      <c r="P19" s="15">
        <f>IF(A19="","",IF(AND(L19&lt;&gt;"",L19&lt;=TODAY(),M19&lt;&gt;"Closed"),"Follow up due",""))</f>
        <v/>
      </c>
    </row>
    <row r="20">
      <c r="A20" s="12" t="n"/>
      <c r="B20" s="13" t="n"/>
      <c r="C20" s="12" t="n"/>
      <c r="D20" s="12" t="n"/>
      <c r="E20" s="12" t="n"/>
      <c r="F20" s="12" t="n"/>
      <c r="G20" s="12" t="n"/>
      <c r="H20" s="12" t="n"/>
      <c r="I20" s="13" t="n"/>
      <c r="J20" s="12" t="n"/>
      <c r="K20" s="12" t="n"/>
      <c r="L20" s="13" t="n"/>
      <c r="M20" s="12" t="n"/>
      <c r="N20" s="16">
        <f>IF(A20="","",COUNTIF(Pets!$B$5:$B$104,A20))</f>
        <v/>
      </c>
      <c r="O20" s="17">
        <f>IF(A20="","",IF(COUNTIF($A$5:$A$104,A20)&gt;1,"Check duplicate ID",IF(OR(B20="",C20="",AND(D20="",E20=""),G20="",M20=""),"Check required fields",IF(OR(AND(I20&lt;&gt;"",I20&lt;B20),AND(L20&lt;&gt;"",L20&lt;B20)),"Check date sequence",IF(N20=0,"Add pet profile",IF(OR(AND(Assumptions!$B$7="Yes",J20&lt;&gt;"Yes"),AND(Assumptions!$B$8="Yes",K20&lt;&gt;"Yes")),"Check onboarding items","Ready for human review"))))))</f>
        <v/>
      </c>
      <c r="P20" s="17">
        <f>IF(A20="","",IF(AND(L20&lt;&gt;"",L20&lt;=TODAY(),M20&lt;&gt;"Closed"),"Follow up due",""))</f>
        <v/>
      </c>
    </row>
    <row r="21">
      <c r="A21" s="12" t="n"/>
      <c r="B21" s="13" t="n"/>
      <c r="C21" s="12" t="n"/>
      <c r="D21" s="12" t="n"/>
      <c r="E21" s="12" t="n"/>
      <c r="F21" s="12" t="n"/>
      <c r="G21" s="12" t="n"/>
      <c r="H21" s="12" t="n"/>
      <c r="I21" s="13" t="n"/>
      <c r="J21" s="12" t="n"/>
      <c r="K21" s="12" t="n"/>
      <c r="L21" s="13" t="n"/>
      <c r="M21" s="12" t="n"/>
      <c r="N21" s="14">
        <f>IF(A21="","",COUNTIF(Pets!$B$5:$B$104,A21))</f>
        <v/>
      </c>
      <c r="O21" s="15">
        <f>IF(A21="","",IF(COUNTIF($A$5:$A$104,A21)&gt;1,"Check duplicate ID",IF(OR(B21="",C21="",AND(D21="",E21=""),G21="",M21=""),"Check required fields",IF(OR(AND(I21&lt;&gt;"",I21&lt;B21),AND(L21&lt;&gt;"",L21&lt;B21)),"Check date sequence",IF(N21=0,"Add pet profile",IF(OR(AND(Assumptions!$B$7="Yes",J21&lt;&gt;"Yes"),AND(Assumptions!$B$8="Yes",K21&lt;&gt;"Yes")),"Check onboarding items","Ready for human review"))))))</f>
        <v/>
      </c>
      <c r="P21" s="15">
        <f>IF(A21="","",IF(AND(L21&lt;&gt;"",L21&lt;=TODAY(),M21&lt;&gt;"Closed"),"Follow up due",""))</f>
        <v/>
      </c>
    </row>
    <row r="22">
      <c r="A22" s="12" t="n"/>
      <c r="B22" s="13" t="n"/>
      <c r="C22" s="12" t="n"/>
      <c r="D22" s="12" t="n"/>
      <c r="E22" s="12" t="n"/>
      <c r="F22" s="12" t="n"/>
      <c r="G22" s="12" t="n"/>
      <c r="H22" s="12" t="n"/>
      <c r="I22" s="13" t="n"/>
      <c r="J22" s="12" t="n"/>
      <c r="K22" s="12" t="n"/>
      <c r="L22" s="13" t="n"/>
      <c r="M22" s="12" t="n"/>
      <c r="N22" s="16">
        <f>IF(A22="","",COUNTIF(Pets!$B$5:$B$104,A22))</f>
        <v/>
      </c>
      <c r="O22" s="17">
        <f>IF(A22="","",IF(COUNTIF($A$5:$A$104,A22)&gt;1,"Check duplicate ID",IF(OR(B22="",C22="",AND(D22="",E22=""),G22="",M22=""),"Check required fields",IF(OR(AND(I22&lt;&gt;"",I22&lt;B22),AND(L22&lt;&gt;"",L22&lt;B22)),"Check date sequence",IF(N22=0,"Add pet profile",IF(OR(AND(Assumptions!$B$7="Yes",J22&lt;&gt;"Yes"),AND(Assumptions!$B$8="Yes",K22&lt;&gt;"Yes")),"Check onboarding items","Ready for human review"))))))</f>
        <v/>
      </c>
      <c r="P22" s="17">
        <f>IF(A22="","",IF(AND(L22&lt;&gt;"",L22&lt;=TODAY(),M22&lt;&gt;"Closed"),"Follow up due",""))</f>
        <v/>
      </c>
    </row>
    <row r="23">
      <c r="A23" s="12" t="n"/>
      <c r="B23" s="13" t="n"/>
      <c r="C23" s="12" t="n"/>
      <c r="D23" s="12" t="n"/>
      <c r="E23" s="12" t="n"/>
      <c r="F23" s="12" t="n"/>
      <c r="G23" s="12" t="n"/>
      <c r="H23" s="12" t="n"/>
      <c r="I23" s="13" t="n"/>
      <c r="J23" s="12" t="n"/>
      <c r="K23" s="12" t="n"/>
      <c r="L23" s="13" t="n"/>
      <c r="M23" s="12" t="n"/>
      <c r="N23" s="14">
        <f>IF(A23="","",COUNTIF(Pets!$B$5:$B$104,A23))</f>
        <v/>
      </c>
      <c r="O23" s="15">
        <f>IF(A23="","",IF(COUNTIF($A$5:$A$104,A23)&gt;1,"Check duplicate ID",IF(OR(B23="",C23="",AND(D23="",E23=""),G23="",M23=""),"Check required fields",IF(OR(AND(I23&lt;&gt;"",I23&lt;B23),AND(L23&lt;&gt;"",L23&lt;B23)),"Check date sequence",IF(N23=0,"Add pet profile",IF(OR(AND(Assumptions!$B$7="Yes",J23&lt;&gt;"Yes"),AND(Assumptions!$B$8="Yes",K23&lt;&gt;"Yes")),"Check onboarding items","Ready for human review"))))))</f>
        <v/>
      </c>
      <c r="P23" s="15">
        <f>IF(A23="","",IF(AND(L23&lt;&gt;"",L23&lt;=TODAY(),M23&lt;&gt;"Closed"),"Follow up due",""))</f>
        <v/>
      </c>
    </row>
    <row r="24">
      <c r="A24" s="12" t="n"/>
      <c r="B24" s="13" t="n"/>
      <c r="C24" s="12" t="n"/>
      <c r="D24" s="12" t="n"/>
      <c r="E24" s="12" t="n"/>
      <c r="F24" s="12" t="n"/>
      <c r="G24" s="12" t="n"/>
      <c r="H24" s="12" t="n"/>
      <c r="I24" s="13" t="n"/>
      <c r="J24" s="12" t="n"/>
      <c r="K24" s="12" t="n"/>
      <c r="L24" s="13" t="n"/>
      <c r="M24" s="12" t="n"/>
      <c r="N24" s="16">
        <f>IF(A24="","",COUNTIF(Pets!$B$5:$B$104,A24))</f>
        <v/>
      </c>
      <c r="O24" s="17">
        <f>IF(A24="","",IF(COUNTIF($A$5:$A$104,A24)&gt;1,"Check duplicate ID",IF(OR(B24="",C24="",AND(D24="",E24=""),G24="",M24=""),"Check required fields",IF(OR(AND(I24&lt;&gt;"",I24&lt;B24),AND(L24&lt;&gt;"",L24&lt;B24)),"Check date sequence",IF(N24=0,"Add pet profile",IF(OR(AND(Assumptions!$B$7="Yes",J24&lt;&gt;"Yes"),AND(Assumptions!$B$8="Yes",K24&lt;&gt;"Yes")),"Check onboarding items","Ready for human review"))))))</f>
        <v/>
      </c>
      <c r="P24" s="17">
        <f>IF(A24="","",IF(AND(L24&lt;&gt;"",L24&lt;=TODAY(),M24&lt;&gt;"Closed"),"Follow up due",""))</f>
        <v/>
      </c>
    </row>
    <row r="25">
      <c r="A25" s="12" t="n"/>
      <c r="B25" s="13" t="n"/>
      <c r="C25" s="12" t="n"/>
      <c r="D25" s="12" t="n"/>
      <c r="E25" s="12" t="n"/>
      <c r="F25" s="12" t="n"/>
      <c r="G25" s="12" t="n"/>
      <c r="H25" s="12" t="n"/>
      <c r="I25" s="13" t="n"/>
      <c r="J25" s="12" t="n"/>
      <c r="K25" s="12" t="n"/>
      <c r="L25" s="13" t="n"/>
      <c r="M25" s="12" t="n"/>
      <c r="N25" s="14">
        <f>IF(A25="","",COUNTIF(Pets!$B$5:$B$104,A25))</f>
        <v/>
      </c>
      <c r="O25" s="15">
        <f>IF(A25="","",IF(COUNTIF($A$5:$A$104,A25)&gt;1,"Check duplicate ID",IF(OR(B25="",C25="",AND(D25="",E25=""),G25="",M25=""),"Check required fields",IF(OR(AND(I25&lt;&gt;"",I25&lt;B25),AND(L25&lt;&gt;"",L25&lt;B25)),"Check date sequence",IF(N25=0,"Add pet profile",IF(OR(AND(Assumptions!$B$7="Yes",J25&lt;&gt;"Yes"),AND(Assumptions!$B$8="Yes",K25&lt;&gt;"Yes")),"Check onboarding items","Ready for human review"))))))</f>
        <v/>
      </c>
      <c r="P25" s="15">
        <f>IF(A25="","",IF(AND(L25&lt;&gt;"",L25&lt;=TODAY(),M25&lt;&gt;"Closed"),"Follow up due",""))</f>
        <v/>
      </c>
    </row>
    <row r="26">
      <c r="A26" s="12" t="n"/>
      <c r="B26" s="13" t="n"/>
      <c r="C26" s="12" t="n"/>
      <c r="D26" s="12" t="n"/>
      <c r="E26" s="12" t="n"/>
      <c r="F26" s="12" t="n"/>
      <c r="G26" s="12" t="n"/>
      <c r="H26" s="12" t="n"/>
      <c r="I26" s="13" t="n"/>
      <c r="J26" s="12" t="n"/>
      <c r="K26" s="12" t="n"/>
      <c r="L26" s="13" t="n"/>
      <c r="M26" s="12" t="n"/>
      <c r="N26" s="16">
        <f>IF(A26="","",COUNTIF(Pets!$B$5:$B$104,A26))</f>
        <v/>
      </c>
      <c r="O26" s="17">
        <f>IF(A26="","",IF(COUNTIF($A$5:$A$104,A26)&gt;1,"Check duplicate ID",IF(OR(B26="",C26="",AND(D26="",E26=""),G26="",M26=""),"Check required fields",IF(OR(AND(I26&lt;&gt;"",I26&lt;B26),AND(L26&lt;&gt;"",L26&lt;B26)),"Check date sequence",IF(N26=0,"Add pet profile",IF(OR(AND(Assumptions!$B$7="Yes",J26&lt;&gt;"Yes"),AND(Assumptions!$B$8="Yes",K26&lt;&gt;"Yes")),"Check onboarding items","Ready for human review"))))))</f>
        <v/>
      </c>
      <c r="P26" s="17">
        <f>IF(A26="","",IF(AND(L26&lt;&gt;"",L26&lt;=TODAY(),M26&lt;&gt;"Closed"),"Follow up due",""))</f>
        <v/>
      </c>
    </row>
    <row r="27">
      <c r="A27" s="12" t="n"/>
      <c r="B27" s="13" t="n"/>
      <c r="C27" s="12" t="n"/>
      <c r="D27" s="12" t="n"/>
      <c r="E27" s="12" t="n"/>
      <c r="F27" s="12" t="n"/>
      <c r="G27" s="12" t="n"/>
      <c r="H27" s="12" t="n"/>
      <c r="I27" s="13" t="n"/>
      <c r="J27" s="12" t="n"/>
      <c r="K27" s="12" t="n"/>
      <c r="L27" s="13" t="n"/>
      <c r="M27" s="12" t="n"/>
      <c r="N27" s="14">
        <f>IF(A27="","",COUNTIF(Pets!$B$5:$B$104,A27))</f>
        <v/>
      </c>
      <c r="O27" s="15">
        <f>IF(A27="","",IF(COUNTIF($A$5:$A$104,A27)&gt;1,"Check duplicate ID",IF(OR(B27="",C27="",AND(D27="",E27=""),G27="",M27=""),"Check required fields",IF(OR(AND(I27&lt;&gt;"",I27&lt;B27),AND(L27&lt;&gt;"",L27&lt;B27)),"Check date sequence",IF(N27=0,"Add pet profile",IF(OR(AND(Assumptions!$B$7="Yes",J27&lt;&gt;"Yes"),AND(Assumptions!$B$8="Yes",K27&lt;&gt;"Yes")),"Check onboarding items","Ready for human review"))))))</f>
        <v/>
      </c>
      <c r="P27" s="15">
        <f>IF(A27="","",IF(AND(L27&lt;&gt;"",L27&lt;=TODAY(),M27&lt;&gt;"Closed"),"Follow up due",""))</f>
        <v/>
      </c>
    </row>
    <row r="28">
      <c r="A28" s="12" t="n"/>
      <c r="B28" s="13" t="n"/>
      <c r="C28" s="12" t="n"/>
      <c r="D28" s="12" t="n"/>
      <c r="E28" s="12" t="n"/>
      <c r="F28" s="12" t="n"/>
      <c r="G28" s="12" t="n"/>
      <c r="H28" s="12" t="n"/>
      <c r="I28" s="13" t="n"/>
      <c r="J28" s="12" t="n"/>
      <c r="K28" s="12" t="n"/>
      <c r="L28" s="13" t="n"/>
      <c r="M28" s="12" t="n"/>
      <c r="N28" s="16">
        <f>IF(A28="","",COUNTIF(Pets!$B$5:$B$104,A28))</f>
        <v/>
      </c>
      <c r="O28" s="17">
        <f>IF(A28="","",IF(COUNTIF($A$5:$A$104,A28)&gt;1,"Check duplicate ID",IF(OR(B28="",C28="",AND(D28="",E28=""),G28="",M28=""),"Check required fields",IF(OR(AND(I28&lt;&gt;"",I28&lt;B28),AND(L28&lt;&gt;"",L28&lt;B28)),"Check date sequence",IF(N28=0,"Add pet profile",IF(OR(AND(Assumptions!$B$7="Yes",J28&lt;&gt;"Yes"),AND(Assumptions!$B$8="Yes",K28&lt;&gt;"Yes")),"Check onboarding items","Ready for human review"))))))</f>
        <v/>
      </c>
      <c r="P28" s="17">
        <f>IF(A28="","",IF(AND(L28&lt;&gt;"",L28&lt;=TODAY(),M28&lt;&gt;"Closed"),"Follow up due",""))</f>
        <v/>
      </c>
    </row>
    <row r="29">
      <c r="A29" s="12" t="n"/>
      <c r="B29" s="13" t="n"/>
      <c r="C29" s="12" t="n"/>
      <c r="D29" s="12" t="n"/>
      <c r="E29" s="12" t="n"/>
      <c r="F29" s="12" t="n"/>
      <c r="G29" s="12" t="n"/>
      <c r="H29" s="12" t="n"/>
      <c r="I29" s="13" t="n"/>
      <c r="J29" s="12" t="n"/>
      <c r="K29" s="12" t="n"/>
      <c r="L29" s="13" t="n"/>
      <c r="M29" s="12" t="n"/>
      <c r="N29" s="14">
        <f>IF(A29="","",COUNTIF(Pets!$B$5:$B$104,A29))</f>
        <v/>
      </c>
      <c r="O29" s="15">
        <f>IF(A29="","",IF(COUNTIF($A$5:$A$104,A29)&gt;1,"Check duplicate ID",IF(OR(B29="",C29="",AND(D29="",E29=""),G29="",M29=""),"Check required fields",IF(OR(AND(I29&lt;&gt;"",I29&lt;B29),AND(L29&lt;&gt;"",L29&lt;B29)),"Check date sequence",IF(N29=0,"Add pet profile",IF(OR(AND(Assumptions!$B$7="Yes",J29&lt;&gt;"Yes"),AND(Assumptions!$B$8="Yes",K29&lt;&gt;"Yes")),"Check onboarding items","Ready for human review"))))))</f>
        <v/>
      </c>
      <c r="P29" s="15">
        <f>IF(A29="","",IF(AND(L29&lt;&gt;"",L29&lt;=TODAY(),M29&lt;&gt;"Closed"),"Follow up due",""))</f>
        <v/>
      </c>
    </row>
    <row r="30">
      <c r="A30" s="12" t="n"/>
      <c r="B30" s="13" t="n"/>
      <c r="C30" s="12" t="n"/>
      <c r="D30" s="12" t="n"/>
      <c r="E30" s="12" t="n"/>
      <c r="F30" s="12" t="n"/>
      <c r="G30" s="12" t="n"/>
      <c r="H30" s="12" t="n"/>
      <c r="I30" s="13" t="n"/>
      <c r="J30" s="12" t="n"/>
      <c r="K30" s="12" t="n"/>
      <c r="L30" s="13" t="n"/>
      <c r="M30" s="12" t="n"/>
      <c r="N30" s="16">
        <f>IF(A30="","",COUNTIF(Pets!$B$5:$B$104,A30))</f>
        <v/>
      </c>
      <c r="O30" s="17">
        <f>IF(A30="","",IF(COUNTIF($A$5:$A$104,A30)&gt;1,"Check duplicate ID",IF(OR(B30="",C30="",AND(D30="",E30=""),G30="",M30=""),"Check required fields",IF(OR(AND(I30&lt;&gt;"",I30&lt;B30),AND(L30&lt;&gt;"",L30&lt;B30)),"Check date sequence",IF(N30=0,"Add pet profile",IF(OR(AND(Assumptions!$B$7="Yes",J30&lt;&gt;"Yes"),AND(Assumptions!$B$8="Yes",K30&lt;&gt;"Yes")),"Check onboarding items","Ready for human review"))))))</f>
        <v/>
      </c>
      <c r="P30" s="17">
        <f>IF(A30="","",IF(AND(L30&lt;&gt;"",L30&lt;=TODAY(),M30&lt;&gt;"Closed"),"Follow up due",""))</f>
        <v/>
      </c>
    </row>
    <row r="31">
      <c r="A31" s="12" t="n"/>
      <c r="B31" s="13" t="n"/>
      <c r="C31" s="12" t="n"/>
      <c r="D31" s="12" t="n"/>
      <c r="E31" s="12" t="n"/>
      <c r="F31" s="12" t="n"/>
      <c r="G31" s="12" t="n"/>
      <c r="H31" s="12" t="n"/>
      <c r="I31" s="13" t="n"/>
      <c r="J31" s="12" t="n"/>
      <c r="K31" s="12" t="n"/>
      <c r="L31" s="13" t="n"/>
      <c r="M31" s="12" t="n"/>
      <c r="N31" s="14">
        <f>IF(A31="","",COUNTIF(Pets!$B$5:$B$104,A31))</f>
        <v/>
      </c>
      <c r="O31" s="15">
        <f>IF(A31="","",IF(COUNTIF($A$5:$A$104,A31)&gt;1,"Check duplicate ID",IF(OR(B31="",C31="",AND(D31="",E31=""),G31="",M31=""),"Check required fields",IF(OR(AND(I31&lt;&gt;"",I31&lt;B31),AND(L31&lt;&gt;"",L31&lt;B31)),"Check date sequence",IF(N31=0,"Add pet profile",IF(OR(AND(Assumptions!$B$7="Yes",J31&lt;&gt;"Yes"),AND(Assumptions!$B$8="Yes",K31&lt;&gt;"Yes")),"Check onboarding items","Ready for human review"))))))</f>
        <v/>
      </c>
      <c r="P31" s="15">
        <f>IF(A31="","",IF(AND(L31&lt;&gt;"",L31&lt;=TODAY(),M31&lt;&gt;"Closed"),"Follow up due",""))</f>
        <v/>
      </c>
    </row>
    <row r="32">
      <c r="A32" s="12" t="n"/>
      <c r="B32" s="13" t="n"/>
      <c r="C32" s="12" t="n"/>
      <c r="D32" s="12" t="n"/>
      <c r="E32" s="12" t="n"/>
      <c r="F32" s="12" t="n"/>
      <c r="G32" s="12" t="n"/>
      <c r="H32" s="12" t="n"/>
      <c r="I32" s="13" t="n"/>
      <c r="J32" s="12" t="n"/>
      <c r="K32" s="12" t="n"/>
      <c r="L32" s="13" t="n"/>
      <c r="M32" s="12" t="n"/>
      <c r="N32" s="16">
        <f>IF(A32="","",COUNTIF(Pets!$B$5:$B$104,A32))</f>
        <v/>
      </c>
      <c r="O32" s="17">
        <f>IF(A32="","",IF(COUNTIF($A$5:$A$104,A32)&gt;1,"Check duplicate ID",IF(OR(B32="",C32="",AND(D32="",E32=""),G32="",M32=""),"Check required fields",IF(OR(AND(I32&lt;&gt;"",I32&lt;B32),AND(L32&lt;&gt;"",L32&lt;B32)),"Check date sequence",IF(N32=0,"Add pet profile",IF(OR(AND(Assumptions!$B$7="Yes",J32&lt;&gt;"Yes"),AND(Assumptions!$B$8="Yes",K32&lt;&gt;"Yes")),"Check onboarding items","Ready for human review"))))))</f>
        <v/>
      </c>
      <c r="P32" s="17">
        <f>IF(A32="","",IF(AND(L32&lt;&gt;"",L32&lt;=TODAY(),M32&lt;&gt;"Closed"),"Follow up due",""))</f>
        <v/>
      </c>
    </row>
    <row r="33">
      <c r="A33" s="12" t="n"/>
      <c r="B33" s="13" t="n"/>
      <c r="C33" s="12" t="n"/>
      <c r="D33" s="12" t="n"/>
      <c r="E33" s="12" t="n"/>
      <c r="F33" s="12" t="n"/>
      <c r="G33" s="12" t="n"/>
      <c r="H33" s="12" t="n"/>
      <c r="I33" s="13" t="n"/>
      <c r="J33" s="12" t="n"/>
      <c r="K33" s="12" t="n"/>
      <c r="L33" s="13" t="n"/>
      <c r="M33" s="12" t="n"/>
      <c r="N33" s="14">
        <f>IF(A33="","",COUNTIF(Pets!$B$5:$B$104,A33))</f>
        <v/>
      </c>
      <c r="O33" s="15">
        <f>IF(A33="","",IF(COUNTIF($A$5:$A$104,A33)&gt;1,"Check duplicate ID",IF(OR(B33="",C33="",AND(D33="",E33=""),G33="",M33=""),"Check required fields",IF(OR(AND(I33&lt;&gt;"",I33&lt;B33),AND(L33&lt;&gt;"",L33&lt;B33)),"Check date sequence",IF(N33=0,"Add pet profile",IF(OR(AND(Assumptions!$B$7="Yes",J33&lt;&gt;"Yes"),AND(Assumptions!$B$8="Yes",K33&lt;&gt;"Yes")),"Check onboarding items","Ready for human review"))))))</f>
        <v/>
      </c>
      <c r="P33" s="15">
        <f>IF(A33="","",IF(AND(L33&lt;&gt;"",L33&lt;=TODAY(),M33&lt;&gt;"Closed"),"Follow up due",""))</f>
        <v/>
      </c>
    </row>
    <row r="34">
      <c r="A34" s="12" t="n"/>
      <c r="B34" s="13" t="n"/>
      <c r="C34" s="12" t="n"/>
      <c r="D34" s="12" t="n"/>
      <c r="E34" s="12" t="n"/>
      <c r="F34" s="12" t="n"/>
      <c r="G34" s="12" t="n"/>
      <c r="H34" s="12" t="n"/>
      <c r="I34" s="13" t="n"/>
      <c r="J34" s="12" t="n"/>
      <c r="K34" s="12" t="n"/>
      <c r="L34" s="13" t="n"/>
      <c r="M34" s="12" t="n"/>
      <c r="N34" s="16">
        <f>IF(A34="","",COUNTIF(Pets!$B$5:$B$104,A34))</f>
        <v/>
      </c>
      <c r="O34" s="17">
        <f>IF(A34="","",IF(COUNTIF($A$5:$A$104,A34)&gt;1,"Check duplicate ID",IF(OR(B34="",C34="",AND(D34="",E34=""),G34="",M34=""),"Check required fields",IF(OR(AND(I34&lt;&gt;"",I34&lt;B34),AND(L34&lt;&gt;"",L34&lt;B34)),"Check date sequence",IF(N34=0,"Add pet profile",IF(OR(AND(Assumptions!$B$7="Yes",J34&lt;&gt;"Yes"),AND(Assumptions!$B$8="Yes",K34&lt;&gt;"Yes")),"Check onboarding items","Ready for human review"))))))</f>
        <v/>
      </c>
      <c r="P34" s="17">
        <f>IF(A34="","",IF(AND(L34&lt;&gt;"",L34&lt;=TODAY(),M34&lt;&gt;"Closed"),"Follow up due",""))</f>
        <v/>
      </c>
    </row>
    <row r="35">
      <c r="A35" s="12" t="n"/>
      <c r="B35" s="13" t="n"/>
      <c r="C35" s="12" t="n"/>
      <c r="D35" s="12" t="n"/>
      <c r="E35" s="12" t="n"/>
      <c r="F35" s="12" t="n"/>
      <c r="G35" s="12" t="n"/>
      <c r="H35" s="12" t="n"/>
      <c r="I35" s="13" t="n"/>
      <c r="J35" s="12" t="n"/>
      <c r="K35" s="12" t="n"/>
      <c r="L35" s="13" t="n"/>
      <c r="M35" s="12" t="n"/>
      <c r="N35" s="14">
        <f>IF(A35="","",COUNTIF(Pets!$B$5:$B$104,A35))</f>
        <v/>
      </c>
      <c r="O35" s="15">
        <f>IF(A35="","",IF(COUNTIF($A$5:$A$104,A35)&gt;1,"Check duplicate ID",IF(OR(B35="",C35="",AND(D35="",E35=""),G35="",M35=""),"Check required fields",IF(OR(AND(I35&lt;&gt;"",I35&lt;B35),AND(L35&lt;&gt;"",L35&lt;B35)),"Check date sequence",IF(N35=0,"Add pet profile",IF(OR(AND(Assumptions!$B$7="Yes",J35&lt;&gt;"Yes"),AND(Assumptions!$B$8="Yes",K35&lt;&gt;"Yes")),"Check onboarding items","Ready for human review"))))))</f>
        <v/>
      </c>
      <c r="P35" s="15">
        <f>IF(A35="","",IF(AND(L35&lt;&gt;"",L35&lt;=TODAY(),M35&lt;&gt;"Closed"),"Follow up due",""))</f>
        <v/>
      </c>
    </row>
    <row r="36">
      <c r="A36" s="12" t="n"/>
      <c r="B36" s="13" t="n"/>
      <c r="C36" s="12" t="n"/>
      <c r="D36" s="12" t="n"/>
      <c r="E36" s="12" t="n"/>
      <c r="F36" s="12" t="n"/>
      <c r="G36" s="12" t="n"/>
      <c r="H36" s="12" t="n"/>
      <c r="I36" s="13" t="n"/>
      <c r="J36" s="12" t="n"/>
      <c r="K36" s="12" t="n"/>
      <c r="L36" s="13" t="n"/>
      <c r="M36" s="12" t="n"/>
      <c r="N36" s="16">
        <f>IF(A36="","",COUNTIF(Pets!$B$5:$B$104,A36))</f>
        <v/>
      </c>
      <c r="O36" s="17">
        <f>IF(A36="","",IF(COUNTIF($A$5:$A$104,A36)&gt;1,"Check duplicate ID",IF(OR(B36="",C36="",AND(D36="",E36=""),G36="",M36=""),"Check required fields",IF(OR(AND(I36&lt;&gt;"",I36&lt;B36),AND(L36&lt;&gt;"",L36&lt;B36)),"Check date sequence",IF(N36=0,"Add pet profile",IF(OR(AND(Assumptions!$B$7="Yes",J36&lt;&gt;"Yes"),AND(Assumptions!$B$8="Yes",K36&lt;&gt;"Yes")),"Check onboarding items","Ready for human review"))))))</f>
        <v/>
      </c>
      <c r="P36" s="17">
        <f>IF(A36="","",IF(AND(L36&lt;&gt;"",L36&lt;=TODAY(),M36&lt;&gt;"Closed"),"Follow up due",""))</f>
        <v/>
      </c>
    </row>
    <row r="37">
      <c r="A37" s="12" t="n"/>
      <c r="B37" s="13" t="n"/>
      <c r="C37" s="12" t="n"/>
      <c r="D37" s="12" t="n"/>
      <c r="E37" s="12" t="n"/>
      <c r="F37" s="12" t="n"/>
      <c r="G37" s="12" t="n"/>
      <c r="H37" s="12" t="n"/>
      <c r="I37" s="13" t="n"/>
      <c r="J37" s="12" t="n"/>
      <c r="K37" s="12" t="n"/>
      <c r="L37" s="13" t="n"/>
      <c r="M37" s="12" t="n"/>
      <c r="N37" s="14">
        <f>IF(A37="","",COUNTIF(Pets!$B$5:$B$104,A37))</f>
        <v/>
      </c>
      <c r="O37" s="15">
        <f>IF(A37="","",IF(COUNTIF($A$5:$A$104,A37)&gt;1,"Check duplicate ID",IF(OR(B37="",C37="",AND(D37="",E37=""),G37="",M37=""),"Check required fields",IF(OR(AND(I37&lt;&gt;"",I37&lt;B37),AND(L37&lt;&gt;"",L37&lt;B37)),"Check date sequence",IF(N37=0,"Add pet profile",IF(OR(AND(Assumptions!$B$7="Yes",J37&lt;&gt;"Yes"),AND(Assumptions!$B$8="Yes",K37&lt;&gt;"Yes")),"Check onboarding items","Ready for human review"))))))</f>
        <v/>
      </c>
      <c r="P37" s="15">
        <f>IF(A37="","",IF(AND(L37&lt;&gt;"",L37&lt;=TODAY(),M37&lt;&gt;"Closed"),"Follow up due",""))</f>
        <v/>
      </c>
    </row>
    <row r="38">
      <c r="A38" s="12" t="n"/>
      <c r="B38" s="13" t="n"/>
      <c r="C38" s="12" t="n"/>
      <c r="D38" s="12" t="n"/>
      <c r="E38" s="12" t="n"/>
      <c r="F38" s="12" t="n"/>
      <c r="G38" s="12" t="n"/>
      <c r="H38" s="12" t="n"/>
      <c r="I38" s="13" t="n"/>
      <c r="J38" s="12" t="n"/>
      <c r="K38" s="12" t="n"/>
      <c r="L38" s="13" t="n"/>
      <c r="M38" s="12" t="n"/>
      <c r="N38" s="16">
        <f>IF(A38="","",COUNTIF(Pets!$B$5:$B$104,A38))</f>
        <v/>
      </c>
      <c r="O38" s="17">
        <f>IF(A38="","",IF(COUNTIF($A$5:$A$104,A38)&gt;1,"Check duplicate ID",IF(OR(B38="",C38="",AND(D38="",E38=""),G38="",M38=""),"Check required fields",IF(OR(AND(I38&lt;&gt;"",I38&lt;B38),AND(L38&lt;&gt;"",L38&lt;B38)),"Check date sequence",IF(N38=0,"Add pet profile",IF(OR(AND(Assumptions!$B$7="Yes",J38&lt;&gt;"Yes"),AND(Assumptions!$B$8="Yes",K38&lt;&gt;"Yes")),"Check onboarding items","Ready for human review"))))))</f>
        <v/>
      </c>
      <c r="P38" s="17">
        <f>IF(A38="","",IF(AND(L38&lt;&gt;"",L38&lt;=TODAY(),M38&lt;&gt;"Closed"),"Follow up due",""))</f>
        <v/>
      </c>
    </row>
    <row r="39">
      <c r="A39" s="12" t="n"/>
      <c r="B39" s="13" t="n"/>
      <c r="C39" s="12" t="n"/>
      <c r="D39" s="12" t="n"/>
      <c r="E39" s="12" t="n"/>
      <c r="F39" s="12" t="n"/>
      <c r="G39" s="12" t="n"/>
      <c r="H39" s="12" t="n"/>
      <c r="I39" s="13" t="n"/>
      <c r="J39" s="12" t="n"/>
      <c r="K39" s="12" t="n"/>
      <c r="L39" s="13" t="n"/>
      <c r="M39" s="12" t="n"/>
      <c r="N39" s="14">
        <f>IF(A39="","",COUNTIF(Pets!$B$5:$B$104,A39))</f>
        <v/>
      </c>
      <c r="O39" s="15">
        <f>IF(A39="","",IF(COUNTIF($A$5:$A$104,A39)&gt;1,"Check duplicate ID",IF(OR(B39="",C39="",AND(D39="",E39=""),G39="",M39=""),"Check required fields",IF(OR(AND(I39&lt;&gt;"",I39&lt;B39),AND(L39&lt;&gt;"",L39&lt;B39)),"Check date sequence",IF(N39=0,"Add pet profile",IF(OR(AND(Assumptions!$B$7="Yes",J39&lt;&gt;"Yes"),AND(Assumptions!$B$8="Yes",K39&lt;&gt;"Yes")),"Check onboarding items","Ready for human review"))))))</f>
        <v/>
      </c>
      <c r="P39" s="15">
        <f>IF(A39="","",IF(AND(L39&lt;&gt;"",L39&lt;=TODAY(),M39&lt;&gt;"Closed"),"Follow up due",""))</f>
        <v/>
      </c>
    </row>
    <row r="40">
      <c r="A40" s="12" t="n"/>
      <c r="B40" s="13" t="n"/>
      <c r="C40" s="12" t="n"/>
      <c r="D40" s="12" t="n"/>
      <c r="E40" s="12" t="n"/>
      <c r="F40" s="12" t="n"/>
      <c r="G40" s="12" t="n"/>
      <c r="H40" s="12" t="n"/>
      <c r="I40" s="13" t="n"/>
      <c r="J40" s="12" t="n"/>
      <c r="K40" s="12" t="n"/>
      <c r="L40" s="13" t="n"/>
      <c r="M40" s="12" t="n"/>
      <c r="N40" s="16">
        <f>IF(A40="","",COUNTIF(Pets!$B$5:$B$104,A40))</f>
        <v/>
      </c>
      <c r="O40" s="17">
        <f>IF(A40="","",IF(COUNTIF($A$5:$A$104,A40)&gt;1,"Check duplicate ID",IF(OR(B40="",C40="",AND(D40="",E40=""),G40="",M40=""),"Check required fields",IF(OR(AND(I40&lt;&gt;"",I40&lt;B40),AND(L40&lt;&gt;"",L40&lt;B40)),"Check date sequence",IF(N40=0,"Add pet profile",IF(OR(AND(Assumptions!$B$7="Yes",J40&lt;&gt;"Yes"),AND(Assumptions!$B$8="Yes",K40&lt;&gt;"Yes")),"Check onboarding items","Ready for human review"))))))</f>
        <v/>
      </c>
      <c r="P40" s="17">
        <f>IF(A40="","",IF(AND(L40&lt;&gt;"",L40&lt;=TODAY(),M40&lt;&gt;"Closed"),"Follow up due",""))</f>
        <v/>
      </c>
    </row>
    <row r="41">
      <c r="A41" s="12" t="n"/>
      <c r="B41" s="13" t="n"/>
      <c r="C41" s="12" t="n"/>
      <c r="D41" s="12" t="n"/>
      <c r="E41" s="12" t="n"/>
      <c r="F41" s="12" t="n"/>
      <c r="G41" s="12" t="n"/>
      <c r="H41" s="12" t="n"/>
      <c r="I41" s="13" t="n"/>
      <c r="J41" s="12" t="n"/>
      <c r="K41" s="12" t="n"/>
      <c r="L41" s="13" t="n"/>
      <c r="M41" s="12" t="n"/>
      <c r="N41" s="14">
        <f>IF(A41="","",COUNTIF(Pets!$B$5:$B$104,A41))</f>
        <v/>
      </c>
      <c r="O41" s="15">
        <f>IF(A41="","",IF(COUNTIF($A$5:$A$104,A41)&gt;1,"Check duplicate ID",IF(OR(B41="",C41="",AND(D41="",E41=""),G41="",M41=""),"Check required fields",IF(OR(AND(I41&lt;&gt;"",I41&lt;B41),AND(L41&lt;&gt;"",L41&lt;B41)),"Check date sequence",IF(N41=0,"Add pet profile",IF(OR(AND(Assumptions!$B$7="Yes",J41&lt;&gt;"Yes"),AND(Assumptions!$B$8="Yes",K41&lt;&gt;"Yes")),"Check onboarding items","Ready for human review"))))))</f>
        <v/>
      </c>
      <c r="P41" s="15">
        <f>IF(A41="","",IF(AND(L41&lt;&gt;"",L41&lt;=TODAY(),M41&lt;&gt;"Closed"),"Follow up due",""))</f>
        <v/>
      </c>
    </row>
    <row r="42">
      <c r="A42" s="12" t="n"/>
      <c r="B42" s="13" t="n"/>
      <c r="C42" s="12" t="n"/>
      <c r="D42" s="12" t="n"/>
      <c r="E42" s="12" t="n"/>
      <c r="F42" s="12" t="n"/>
      <c r="G42" s="12" t="n"/>
      <c r="H42" s="12" t="n"/>
      <c r="I42" s="13" t="n"/>
      <c r="J42" s="12" t="n"/>
      <c r="K42" s="12" t="n"/>
      <c r="L42" s="13" t="n"/>
      <c r="M42" s="12" t="n"/>
      <c r="N42" s="16">
        <f>IF(A42="","",COUNTIF(Pets!$B$5:$B$104,A42))</f>
        <v/>
      </c>
      <c r="O42" s="17">
        <f>IF(A42="","",IF(COUNTIF($A$5:$A$104,A42)&gt;1,"Check duplicate ID",IF(OR(B42="",C42="",AND(D42="",E42=""),G42="",M42=""),"Check required fields",IF(OR(AND(I42&lt;&gt;"",I42&lt;B42),AND(L42&lt;&gt;"",L42&lt;B42)),"Check date sequence",IF(N42=0,"Add pet profile",IF(OR(AND(Assumptions!$B$7="Yes",J42&lt;&gt;"Yes"),AND(Assumptions!$B$8="Yes",K42&lt;&gt;"Yes")),"Check onboarding items","Ready for human review"))))))</f>
        <v/>
      </c>
      <c r="P42" s="17">
        <f>IF(A42="","",IF(AND(L42&lt;&gt;"",L42&lt;=TODAY(),M42&lt;&gt;"Closed"),"Follow up due",""))</f>
        <v/>
      </c>
    </row>
    <row r="43">
      <c r="A43" s="12" t="n"/>
      <c r="B43" s="13" t="n"/>
      <c r="C43" s="12" t="n"/>
      <c r="D43" s="12" t="n"/>
      <c r="E43" s="12" t="n"/>
      <c r="F43" s="12" t="n"/>
      <c r="G43" s="12" t="n"/>
      <c r="H43" s="12" t="n"/>
      <c r="I43" s="13" t="n"/>
      <c r="J43" s="12" t="n"/>
      <c r="K43" s="12" t="n"/>
      <c r="L43" s="13" t="n"/>
      <c r="M43" s="12" t="n"/>
      <c r="N43" s="14">
        <f>IF(A43="","",COUNTIF(Pets!$B$5:$B$104,A43))</f>
        <v/>
      </c>
      <c r="O43" s="15">
        <f>IF(A43="","",IF(COUNTIF($A$5:$A$104,A43)&gt;1,"Check duplicate ID",IF(OR(B43="",C43="",AND(D43="",E43=""),G43="",M43=""),"Check required fields",IF(OR(AND(I43&lt;&gt;"",I43&lt;B43),AND(L43&lt;&gt;"",L43&lt;B43)),"Check date sequence",IF(N43=0,"Add pet profile",IF(OR(AND(Assumptions!$B$7="Yes",J43&lt;&gt;"Yes"),AND(Assumptions!$B$8="Yes",K43&lt;&gt;"Yes")),"Check onboarding items","Ready for human review"))))))</f>
        <v/>
      </c>
      <c r="P43" s="15">
        <f>IF(A43="","",IF(AND(L43&lt;&gt;"",L43&lt;=TODAY(),M43&lt;&gt;"Closed"),"Follow up due",""))</f>
        <v/>
      </c>
    </row>
    <row r="44">
      <c r="A44" s="12" t="n"/>
      <c r="B44" s="13" t="n"/>
      <c r="C44" s="12" t="n"/>
      <c r="D44" s="12" t="n"/>
      <c r="E44" s="12" t="n"/>
      <c r="F44" s="12" t="n"/>
      <c r="G44" s="12" t="n"/>
      <c r="H44" s="12" t="n"/>
      <c r="I44" s="13" t="n"/>
      <c r="J44" s="12" t="n"/>
      <c r="K44" s="12" t="n"/>
      <c r="L44" s="13" t="n"/>
      <c r="M44" s="12" t="n"/>
      <c r="N44" s="16">
        <f>IF(A44="","",COUNTIF(Pets!$B$5:$B$104,A44))</f>
        <v/>
      </c>
      <c r="O44" s="17">
        <f>IF(A44="","",IF(COUNTIF($A$5:$A$104,A44)&gt;1,"Check duplicate ID",IF(OR(B44="",C44="",AND(D44="",E44=""),G44="",M44=""),"Check required fields",IF(OR(AND(I44&lt;&gt;"",I44&lt;B44),AND(L44&lt;&gt;"",L44&lt;B44)),"Check date sequence",IF(N44=0,"Add pet profile",IF(OR(AND(Assumptions!$B$7="Yes",J44&lt;&gt;"Yes"),AND(Assumptions!$B$8="Yes",K44&lt;&gt;"Yes")),"Check onboarding items","Ready for human review"))))))</f>
        <v/>
      </c>
      <c r="P44" s="17">
        <f>IF(A44="","",IF(AND(L44&lt;&gt;"",L44&lt;=TODAY(),M44&lt;&gt;"Closed"),"Follow up due",""))</f>
        <v/>
      </c>
    </row>
    <row r="45">
      <c r="A45" s="12" t="n"/>
      <c r="B45" s="13" t="n"/>
      <c r="C45" s="12" t="n"/>
      <c r="D45" s="12" t="n"/>
      <c r="E45" s="12" t="n"/>
      <c r="F45" s="12" t="n"/>
      <c r="G45" s="12" t="n"/>
      <c r="H45" s="12" t="n"/>
      <c r="I45" s="13" t="n"/>
      <c r="J45" s="12" t="n"/>
      <c r="K45" s="12" t="n"/>
      <c r="L45" s="13" t="n"/>
      <c r="M45" s="12" t="n"/>
      <c r="N45" s="14">
        <f>IF(A45="","",COUNTIF(Pets!$B$5:$B$104,A45))</f>
        <v/>
      </c>
      <c r="O45" s="15">
        <f>IF(A45="","",IF(COUNTIF($A$5:$A$104,A45)&gt;1,"Check duplicate ID",IF(OR(B45="",C45="",AND(D45="",E45=""),G45="",M45=""),"Check required fields",IF(OR(AND(I45&lt;&gt;"",I45&lt;B45),AND(L45&lt;&gt;"",L45&lt;B45)),"Check date sequence",IF(N45=0,"Add pet profile",IF(OR(AND(Assumptions!$B$7="Yes",J45&lt;&gt;"Yes"),AND(Assumptions!$B$8="Yes",K45&lt;&gt;"Yes")),"Check onboarding items","Ready for human review"))))))</f>
        <v/>
      </c>
      <c r="P45" s="15">
        <f>IF(A45="","",IF(AND(L45&lt;&gt;"",L45&lt;=TODAY(),M45&lt;&gt;"Closed"),"Follow up due",""))</f>
        <v/>
      </c>
    </row>
    <row r="46">
      <c r="A46" s="12" t="n"/>
      <c r="B46" s="13" t="n"/>
      <c r="C46" s="12" t="n"/>
      <c r="D46" s="12" t="n"/>
      <c r="E46" s="12" t="n"/>
      <c r="F46" s="12" t="n"/>
      <c r="G46" s="12" t="n"/>
      <c r="H46" s="12" t="n"/>
      <c r="I46" s="13" t="n"/>
      <c r="J46" s="12" t="n"/>
      <c r="K46" s="12" t="n"/>
      <c r="L46" s="13" t="n"/>
      <c r="M46" s="12" t="n"/>
      <c r="N46" s="16">
        <f>IF(A46="","",COUNTIF(Pets!$B$5:$B$104,A46))</f>
        <v/>
      </c>
      <c r="O46" s="17">
        <f>IF(A46="","",IF(COUNTIF($A$5:$A$104,A46)&gt;1,"Check duplicate ID",IF(OR(B46="",C46="",AND(D46="",E46=""),G46="",M46=""),"Check required fields",IF(OR(AND(I46&lt;&gt;"",I46&lt;B46),AND(L46&lt;&gt;"",L46&lt;B46)),"Check date sequence",IF(N46=0,"Add pet profile",IF(OR(AND(Assumptions!$B$7="Yes",J46&lt;&gt;"Yes"),AND(Assumptions!$B$8="Yes",K46&lt;&gt;"Yes")),"Check onboarding items","Ready for human review"))))))</f>
        <v/>
      </c>
      <c r="P46" s="17">
        <f>IF(A46="","",IF(AND(L46&lt;&gt;"",L46&lt;=TODAY(),M46&lt;&gt;"Closed"),"Follow up due",""))</f>
        <v/>
      </c>
    </row>
    <row r="47">
      <c r="A47" s="12" t="n"/>
      <c r="B47" s="13" t="n"/>
      <c r="C47" s="12" t="n"/>
      <c r="D47" s="12" t="n"/>
      <c r="E47" s="12" t="n"/>
      <c r="F47" s="12" t="n"/>
      <c r="G47" s="12" t="n"/>
      <c r="H47" s="12" t="n"/>
      <c r="I47" s="13" t="n"/>
      <c r="J47" s="12" t="n"/>
      <c r="K47" s="12" t="n"/>
      <c r="L47" s="13" t="n"/>
      <c r="M47" s="12" t="n"/>
      <c r="N47" s="14">
        <f>IF(A47="","",COUNTIF(Pets!$B$5:$B$104,A47))</f>
        <v/>
      </c>
      <c r="O47" s="15">
        <f>IF(A47="","",IF(COUNTIF($A$5:$A$104,A47)&gt;1,"Check duplicate ID",IF(OR(B47="",C47="",AND(D47="",E47=""),G47="",M47=""),"Check required fields",IF(OR(AND(I47&lt;&gt;"",I47&lt;B47),AND(L47&lt;&gt;"",L47&lt;B47)),"Check date sequence",IF(N47=0,"Add pet profile",IF(OR(AND(Assumptions!$B$7="Yes",J47&lt;&gt;"Yes"),AND(Assumptions!$B$8="Yes",K47&lt;&gt;"Yes")),"Check onboarding items","Ready for human review"))))))</f>
        <v/>
      </c>
      <c r="P47" s="15">
        <f>IF(A47="","",IF(AND(L47&lt;&gt;"",L47&lt;=TODAY(),M47&lt;&gt;"Closed"),"Follow up due",""))</f>
        <v/>
      </c>
    </row>
    <row r="48">
      <c r="A48" s="12" t="n"/>
      <c r="B48" s="13" t="n"/>
      <c r="C48" s="12" t="n"/>
      <c r="D48" s="12" t="n"/>
      <c r="E48" s="12" t="n"/>
      <c r="F48" s="12" t="n"/>
      <c r="G48" s="12" t="n"/>
      <c r="H48" s="12" t="n"/>
      <c r="I48" s="13" t="n"/>
      <c r="J48" s="12" t="n"/>
      <c r="K48" s="12" t="n"/>
      <c r="L48" s="13" t="n"/>
      <c r="M48" s="12" t="n"/>
      <c r="N48" s="16">
        <f>IF(A48="","",COUNTIF(Pets!$B$5:$B$104,A48))</f>
        <v/>
      </c>
      <c r="O48" s="17">
        <f>IF(A48="","",IF(COUNTIF($A$5:$A$104,A48)&gt;1,"Check duplicate ID",IF(OR(B48="",C48="",AND(D48="",E48=""),G48="",M48=""),"Check required fields",IF(OR(AND(I48&lt;&gt;"",I48&lt;B48),AND(L48&lt;&gt;"",L48&lt;B48)),"Check date sequence",IF(N48=0,"Add pet profile",IF(OR(AND(Assumptions!$B$7="Yes",J48&lt;&gt;"Yes"),AND(Assumptions!$B$8="Yes",K48&lt;&gt;"Yes")),"Check onboarding items","Ready for human review"))))))</f>
        <v/>
      </c>
      <c r="P48" s="17">
        <f>IF(A48="","",IF(AND(L48&lt;&gt;"",L48&lt;=TODAY(),M48&lt;&gt;"Closed"),"Follow up due",""))</f>
        <v/>
      </c>
    </row>
    <row r="49">
      <c r="A49" s="12" t="n"/>
      <c r="B49" s="13" t="n"/>
      <c r="C49" s="12" t="n"/>
      <c r="D49" s="12" t="n"/>
      <c r="E49" s="12" t="n"/>
      <c r="F49" s="12" t="n"/>
      <c r="G49" s="12" t="n"/>
      <c r="H49" s="12" t="n"/>
      <c r="I49" s="13" t="n"/>
      <c r="J49" s="12" t="n"/>
      <c r="K49" s="12" t="n"/>
      <c r="L49" s="13" t="n"/>
      <c r="M49" s="12" t="n"/>
      <c r="N49" s="14">
        <f>IF(A49="","",COUNTIF(Pets!$B$5:$B$104,A49))</f>
        <v/>
      </c>
      <c r="O49" s="15">
        <f>IF(A49="","",IF(COUNTIF($A$5:$A$104,A49)&gt;1,"Check duplicate ID",IF(OR(B49="",C49="",AND(D49="",E49=""),G49="",M49=""),"Check required fields",IF(OR(AND(I49&lt;&gt;"",I49&lt;B49),AND(L49&lt;&gt;"",L49&lt;B49)),"Check date sequence",IF(N49=0,"Add pet profile",IF(OR(AND(Assumptions!$B$7="Yes",J49&lt;&gt;"Yes"),AND(Assumptions!$B$8="Yes",K49&lt;&gt;"Yes")),"Check onboarding items","Ready for human review"))))))</f>
        <v/>
      </c>
      <c r="P49" s="15">
        <f>IF(A49="","",IF(AND(L49&lt;&gt;"",L49&lt;=TODAY(),M49&lt;&gt;"Closed"),"Follow up due",""))</f>
        <v/>
      </c>
    </row>
    <row r="50">
      <c r="A50" s="12" t="n"/>
      <c r="B50" s="13" t="n"/>
      <c r="C50" s="12" t="n"/>
      <c r="D50" s="12" t="n"/>
      <c r="E50" s="12" t="n"/>
      <c r="F50" s="12" t="n"/>
      <c r="G50" s="12" t="n"/>
      <c r="H50" s="12" t="n"/>
      <c r="I50" s="13" t="n"/>
      <c r="J50" s="12" t="n"/>
      <c r="K50" s="12" t="n"/>
      <c r="L50" s="13" t="n"/>
      <c r="M50" s="12" t="n"/>
      <c r="N50" s="16">
        <f>IF(A50="","",COUNTIF(Pets!$B$5:$B$104,A50))</f>
        <v/>
      </c>
      <c r="O50" s="17">
        <f>IF(A50="","",IF(COUNTIF($A$5:$A$104,A50)&gt;1,"Check duplicate ID",IF(OR(B50="",C50="",AND(D50="",E50=""),G50="",M50=""),"Check required fields",IF(OR(AND(I50&lt;&gt;"",I50&lt;B50),AND(L50&lt;&gt;"",L50&lt;B50)),"Check date sequence",IF(N50=0,"Add pet profile",IF(OR(AND(Assumptions!$B$7="Yes",J50&lt;&gt;"Yes"),AND(Assumptions!$B$8="Yes",K50&lt;&gt;"Yes")),"Check onboarding items","Ready for human review"))))))</f>
        <v/>
      </c>
      <c r="P50" s="17">
        <f>IF(A50="","",IF(AND(L50&lt;&gt;"",L50&lt;=TODAY(),M50&lt;&gt;"Closed"),"Follow up due",""))</f>
        <v/>
      </c>
    </row>
    <row r="51">
      <c r="A51" s="12" t="n"/>
      <c r="B51" s="13" t="n"/>
      <c r="C51" s="12" t="n"/>
      <c r="D51" s="12" t="n"/>
      <c r="E51" s="12" t="n"/>
      <c r="F51" s="12" t="n"/>
      <c r="G51" s="12" t="n"/>
      <c r="H51" s="12" t="n"/>
      <c r="I51" s="13" t="n"/>
      <c r="J51" s="12" t="n"/>
      <c r="K51" s="12" t="n"/>
      <c r="L51" s="13" t="n"/>
      <c r="M51" s="12" t="n"/>
      <c r="N51" s="14">
        <f>IF(A51="","",COUNTIF(Pets!$B$5:$B$104,A51))</f>
        <v/>
      </c>
      <c r="O51" s="15">
        <f>IF(A51="","",IF(COUNTIF($A$5:$A$104,A51)&gt;1,"Check duplicate ID",IF(OR(B51="",C51="",AND(D51="",E51=""),G51="",M51=""),"Check required fields",IF(OR(AND(I51&lt;&gt;"",I51&lt;B51),AND(L51&lt;&gt;"",L51&lt;B51)),"Check date sequence",IF(N51=0,"Add pet profile",IF(OR(AND(Assumptions!$B$7="Yes",J51&lt;&gt;"Yes"),AND(Assumptions!$B$8="Yes",K51&lt;&gt;"Yes")),"Check onboarding items","Ready for human review"))))))</f>
        <v/>
      </c>
      <c r="P51" s="15">
        <f>IF(A51="","",IF(AND(L51&lt;&gt;"",L51&lt;=TODAY(),M51&lt;&gt;"Closed"),"Follow up due",""))</f>
        <v/>
      </c>
    </row>
    <row r="52">
      <c r="A52" s="12" t="n"/>
      <c r="B52" s="13" t="n"/>
      <c r="C52" s="12" t="n"/>
      <c r="D52" s="12" t="n"/>
      <c r="E52" s="12" t="n"/>
      <c r="F52" s="12" t="n"/>
      <c r="G52" s="12" t="n"/>
      <c r="H52" s="12" t="n"/>
      <c r="I52" s="13" t="n"/>
      <c r="J52" s="12" t="n"/>
      <c r="K52" s="12" t="n"/>
      <c r="L52" s="13" t="n"/>
      <c r="M52" s="12" t="n"/>
      <c r="N52" s="16">
        <f>IF(A52="","",COUNTIF(Pets!$B$5:$B$104,A52))</f>
        <v/>
      </c>
      <c r="O52" s="17">
        <f>IF(A52="","",IF(COUNTIF($A$5:$A$104,A52)&gt;1,"Check duplicate ID",IF(OR(B52="",C52="",AND(D52="",E52=""),G52="",M52=""),"Check required fields",IF(OR(AND(I52&lt;&gt;"",I52&lt;B52),AND(L52&lt;&gt;"",L52&lt;B52)),"Check date sequence",IF(N52=0,"Add pet profile",IF(OR(AND(Assumptions!$B$7="Yes",J52&lt;&gt;"Yes"),AND(Assumptions!$B$8="Yes",K52&lt;&gt;"Yes")),"Check onboarding items","Ready for human review"))))))</f>
        <v/>
      </c>
      <c r="P52" s="17">
        <f>IF(A52="","",IF(AND(L52&lt;&gt;"",L52&lt;=TODAY(),M52&lt;&gt;"Closed"),"Follow up due",""))</f>
        <v/>
      </c>
    </row>
    <row r="53">
      <c r="A53" s="12" t="n"/>
      <c r="B53" s="13" t="n"/>
      <c r="C53" s="12" t="n"/>
      <c r="D53" s="12" t="n"/>
      <c r="E53" s="12" t="n"/>
      <c r="F53" s="12" t="n"/>
      <c r="G53" s="12" t="n"/>
      <c r="H53" s="12" t="n"/>
      <c r="I53" s="13" t="n"/>
      <c r="J53" s="12" t="n"/>
      <c r="K53" s="12" t="n"/>
      <c r="L53" s="13" t="n"/>
      <c r="M53" s="12" t="n"/>
      <c r="N53" s="14">
        <f>IF(A53="","",COUNTIF(Pets!$B$5:$B$104,A53))</f>
        <v/>
      </c>
      <c r="O53" s="15">
        <f>IF(A53="","",IF(COUNTIF($A$5:$A$104,A53)&gt;1,"Check duplicate ID",IF(OR(B53="",C53="",AND(D53="",E53=""),G53="",M53=""),"Check required fields",IF(OR(AND(I53&lt;&gt;"",I53&lt;B53),AND(L53&lt;&gt;"",L53&lt;B53)),"Check date sequence",IF(N53=0,"Add pet profile",IF(OR(AND(Assumptions!$B$7="Yes",J53&lt;&gt;"Yes"),AND(Assumptions!$B$8="Yes",K53&lt;&gt;"Yes")),"Check onboarding items","Ready for human review"))))))</f>
        <v/>
      </c>
      <c r="P53" s="15">
        <f>IF(A53="","",IF(AND(L53&lt;&gt;"",L53&lt;=TODAY(),M53&lt;&gt;"Closed"),"Follow up due",""))</f>
        <v/>
      </c>
    </row>
    <row r="54">
      <c r="A54" s="12" t="n"/>
      <c r="B54" s="13" t="n"/>
      <c r="C54" s="12" t="n"/>
      <c r="D54" s="12" t="n"/>
      <c r="E54" s="12" t="n"/>
      <c r="F54" s="12" t="n"/>
      <c r="G54" s="12" t="n"/>
      <c r="H54" s="12" t="n"/>
      <c r="I54" s="13" t="n"/>
      <c r="J54" s="12" t="n"/>
      <c r="K54" s="12" t="n"/>
      <c r="L54" s="13" t="n"/>
      <c r="M54" s="12" t="n"/>
      <c r="N54" s="16">
        <f>IF(A54="","",COUNTIF(Pets!$B$5:$B$104,A54))</f>
        <v/>
      </c>
      <c r="O54" s="17">
        <f>IF(A54="","",IF(COUNTIF($A$5:$A$104,A54)&gt;1,"Check duplicate ID",IF(OR(B54="",C54="",AND(D54="",E54=""),G54="",M54=""),"Check required fields",IF(OR(AND(I54&lt;&gt;"",I54&lt;B54),AND(L54&lt;&gt;"",L54&lt;B54)),"Check date sequence",IF(N54=0,"Add pet profile",IF(OR(AND(Assumptions!$B$7="Yes",J54&lt;&gt;"Yes"),AND(Assumptions!$B$8="Yes",K54&lt;&gt;"Yes")),"Check onboarding items","Ready for human review"))))))</f>
        <v/>
      </c>
      <c r="P54" s="17">
        <f>IF(A54="","",IF(AND(L54&lt;&gt;"",L54&lt;=TODAY(),M54&lt;&gt;"Closed"),"Follow up due",""))</f>
        <v/>
      </c>
    </row>
    <row r="55">
      <c r="A55" s="12" t="n"/>
      <c r="B55" s="13" t="n"/>
      <c r="C55" s="12" t="n"/>
      <c r="D55" s="12" t="n"/>
      <c r="E55" s="12" t="n"/>
      <c r="F55" s="12" t="n"/>
      <c r="G55" s="12" t="n"/>
      <c r="H55" s="12" t="n"/>
      <c r="I55" s="13" t="n"/>
      <c r="J55" s="12" t="n"/>
      <c r="K55" s="12" t="n"/>
      <c r="L55" s="13" t="n"/>
      <c r="M55" s="12" t="n"/>
      <c r="N55" s="14">
        <f>IF(A55="","",COUNTIF(Pets!$B$5:$B$104,A55))</f>
        <v/>
      </c>
      <c r="O55" s="15">
        <f>IF(A55="","",IF(COUNTIF($A$5:$A$104,A55)&gt;1,"Check duplicate ID",IF(OR(B55="",C55="",AND(D55="",E55=""),G55="",M55=""),"Check required fields",IF(OR(AND(I55&lt;&gt;"",I55&lt;B55),AND(L55&lt;&gt;"",L55&lt;B55)),"Check date sequence",IF(N55=0,"Add pet profile",IF(OR(AND(Assumptions!$B$7="Yes",J55&lt;&gt;"Yes"),AND(Assumptions!$B$8="Yes",K55&lt;&gt;"Yes")),"Check onboarding items","Ready for human review"))))))</f>
        <v/>
      </c>
      <c r="P55" s="15">
        <f>IF(A55="","",IF(AND(L55&lt;&gt;"",L55&lt;=TODAY(),M55&lt;&gt;"Closed"),"Follow up due",""))</f>
        <v/>
      </c>
    </row>
    <row r="56">
      <c r="A56" s="12" t="n"/>
      <c r="B56" s="13" t="n"/>
      <c r="C56" s="12" t="n"/>
      <c r="D56" s="12" t="n"/>
      <c r="E56" s="12" t="n"/>
      <c r="F56" s="12" t="n"/>
      <c r="G56" s="12" t="n"/>
      <c r="H56" s="12" t="n"/>
      <c r="I56" s="13" t="n"/>
      <c r="J56" s="12" t="n"/>
      <c r="K56" s="12" t="n"/>
      <c r="L56" s="13" t="n"/>
      <c r="M56" s="12" t="n"/>
      <c r="N56" s="16">
        <f>IF(A56="","",COUNTIF(Pets!$B$5:$B$104,A56))</f>
        <v/>
      </c>
      <c r="O56" s="17">
        <f>IF(A56="","",IF(COUNTIF($A$5:$A$104,A56)&gt;1,"Check duplicate ID",IF(OR(B56="",C56="",AND(D56="",E56=""),G56="",M56=""),"Check required fields",IF(OR(AND(I56&lt;&gt;"",I56&lt;B56),AND(L56&lt;&gt;"",L56&lt;B56)),"Check date sequence",IF(N56=0,"Add pet profile",IF(OR(AND(Assumptions!$B$7="Yes",J56&lt;&gt;"Yes"),AND(Assumptions!$B$8="Yes",K56&lt;&gt;"Yes")),"Check onboarding items","Ready for human review"))))))</f>
        <v/>
      </c>
      <c r="P56" s="17">
        <f>IF(A56="","",IF(AND(L56&lt;&gt;"",L56&lt;=TODAY(),M56&lt;&gt;"Closed"),"Follow up due",""))</f>
        <v/>
      </c>
    </row>
    <row r="57">
      <c r="A57" s="12" t="n"/>
      <c r="B57" s="13" t="n"/>
      <c r="C57" s="12" t="n"/>
      <c r="D57" s="12" t="n"/>
      <c r="E57" s="12" t="n"/>
      <c r="F57" s="12" t="n"/>
      <c r="G57" s="12" t="n"/>
      <c r="H57" s="12" t="n"/>
      <c r="I57" s="13" t="n"/>
      <c r="J57" s="12" t="n"/>
      <c r="K57" s="12" t="n"/>
      <c r="L57" s="13" t="n"/>
      <c r="M57" s="12" t="n"/>
      <c r="N57" s="14">
        <f>IF(A57="","",COUNTIF(Pets!$B$5:$B$104,A57))</f>
        <v/>
      </c>
      <c r="O57" s="15">
        <f>IF(A57="","",IF(COUNTIF($A$5:$A$104,A57)&gt;1,"Check duplicate ID",IF(OR(B57="",C57="",AND(D57="",E57=""),G57="",M57=""),"Check required fields",IF(OR(AND(I57&lt;&gt;"",I57&lt;B57),AND(L57&lt;&gt;"",L57&lt;B57)),"Check date sequence",IF(N57=0,"Add pet profile",IF(OR(AND(Assumptions!$B$7="Yes",J57&lt;&gt;"Yes"),AND(Assumptions!$B$8="Yes",K57&lt;&gt;"Yes")),"Check onboarding items","Ready for human review"))))))</f>
        <v/>
      </c>
      <c r="P57" s="15">
        <f>IF(A57="","",IF(AND(L57&lt;&gt;"",L57&lt;=TODAY(),M57&lt;&gt;"Closed"),"Follow up due",""))</f>
        <v/>
      </c>
    </row>
    <row r="58">
      <c r="A58" s="12" t="n"/>
      <c r="B58" s="13" t="n"/>
      <c r="C58" s="12" t="n"/>
      <c r="D58" s="12" t="n"/>
      <c r="E58" s="12" t="n"/>
      <c r="F58" s="12" t="n"/>
      <c r="G58" s="12" t="n"/>
      <c r="H58" s="12" t="n"/>
      <c r="I58" s="13" t="n"/>
      <c r="J58" s="12" t="n"/>
      <c r="K58" s="12" t="n"/>
      <c r="L58" s="13" t="n"/>
      <c r="M58" s="12" t="n"/>
      <c r="N58" s="16">
        <f>IF(A58="","",COUNTIF(Pets!$B$5:$B$104,A58))</f>
        <v/>
      </c>
      <c r="O58" s="17">
        <f>IF(A58="","",IF(COUNTIF($A$5:$A$104,A58)&gt;1,"Check duplicate ID",IF(OR(B58="",C58="",AND(D58="",E58=""),G58="",M58=""),"Check required fields",IF(OR(AND(I58&lt;&gt;"",I58&lt;B58),AND(L58&lt;&gt;"",L58&lt;B58)),"Check date sequence",IF(N58=0,"Add pet profile",IF(OR(AND(Assumptions!$B$7="Yes",J58&lt;&gt;"Yes"),AND(Assumptions!$B$8="Yes",K58&lt;&gt;"Yes")),"Check onboarding items","Ready for human review"))))))</f>
        <v/>
      </c>
      <c r="P58" s="17">
        <f>IF(A58="","",IF(AND(L58&lt;&gt;"",L58&lt;=TODAY(),M58&lt;&gt;"Closed"),"Follow up due",""))</f>
        <v/>
      </c>
    </row>
    <row r="59">
      <c r="A59" s="12" t="n"/>
      <c r="B59" s="13" t="n"/>
      <c r="C59" s="12" t="n"/>
      <c r="D59" s="12" t="n"/>
      <c r="E59" s="12" t="n"/>
      <c r="F59" s="12" t="n"/>
      <c r="G59" s="12" t="n"/>
      <c r="H59" s="12" t="n"/>
      <c r="I59" s="13" t="n"/>
      <c r="J59" s="12" t="n"/>
      <c r="K59" s="12" t="n"/>
      <c r="L59" s="13" t="n"/>
      <c r="M59" s="12" t="n"/>
      <c r="N59" s="14">
        <f>IF(A59="","",COUNTIF(Pets!$B$5:$B$104,A59))</f>
        <v/>
      </c>
      <c r="O59" s="15">
        <f>IF(A59="","",IF(COUNTIF($A$5:$A$104,A59)&gt;1,"Check duplicate ID",IF(OR(B59="",C59="",AND(D59="",E59=""),G59="",M59=""),"Check required fields",IF(OR(AND(I59&lt;&gt;"",I59&lt;B59),AND(L59&lt;&gt;"",L59&lt;B59)),"Check date sequence",IF(N59=0,"Add pet profile",IF(OR(AND(Assumptions!$B$7="Yes",J59&lt;&gt;"Yes"),AND(Assumptions!$B$8="Yes",K59&lt;&gt;"Yes")),"Check onboarding items","Ready for human review"))))))</f>
        <v/>
      </c>
      <c r="P59" s="15">
        <f>IF(A59="","",IF(AND(L59&lt;&gt;"",L59&lt;=TODAY(),M59&lt;&gt;"Closed"),"Follow up due",""))</f>
        <v/>
      </c>
    </row>
    <row r="60">
      <c r="A60" s="12" t="n"/>
      <c r="B60" s="13" t="n"/>
      <c r="C60" s="12" t="n"/>
      <c r="D60" s="12" t="n"/>
      <c r="E60" s="12" t="n"/>
      <c r="F60" s="12" t="n"/>
      <c r="G60" s="12" t="n"/>
      <c r="H60" s="12" t="n"/>
      <c r="I60" s="13" t="n"/>
      <c r="J60" s="12" t="n"/>
      <c r="K60" s="12" t="n"/>
      <c r="L60" s="13" t="n"/>
      <c r="M60" s="12" t="n"/>
      <c r="N60" s="16">
        <f>IF(A60="","",COUNTIF(Pets!$B$5:$B$104,A60))</f>
        <v/>
      </c>
      <c r="O60" s="17">
        <f>IF(A60="","",IF(COUNTIF($A$5:$A$104,A60)&gt;1,"Check duplicate ID",IF(OR(B60="",C60="",AND(D60="",E60=""),G60="",M60=""),"Check required fields",IF(OR(AND(I60&lt;&gt;"",I60&lt;B60),AND(L60&lt;&gt;"",L60&lt;B60)),"Check date sequence",IF(N60=0,"Add pet profile",IF(OR(AND(Assumptions!$B$7="Yes",J60&lt;&gt;"Yes"),AND(Assumptions!$B$8="Yes",K60&lt;&gt;"Yes")),"Check onboarding items","Ready for human review"))))))</f>
        <v/>
      </c>
      <c r="P60" s="17">
        <f>IF(A60="","",IF(AND(L60&lt;&gt;"",L60&lt;=TODAY(),M60&lt;&gt;"Closed"),"Follow up due",""))</f>
        <v/>
      </c>
    </row>
    <row r="61">
      <c r="A61" s="12" t="n"/>
      <c r="B61" s="13" t="n"/>
      <c r="C61" s="12" t="n"/>
      <c r="D61" s="12" t="n"/>
      <c r="E61" s="12" t="n"/>
      <c r="F61" s="12" t="n"/>
      <c r="G61" s="12" t="n"/>
      <c r="H61" s="12" t="n"/>
      <c r="I61" s="13" t="n"/>
      <c r="J61" s="12" t="n"/>
      <c r="K61" s="12" t="n"/>
      <c r="L61" s="13" t="n"/>
      <c r="M61" s="12" t="n"/>
      <c r="N61" s="14">
        <f>IF(A61="","",COUNTIF(Pets!$B$5:$B$104,A61))</f>
        <v/>
      </c>
      <c r="O61" s="15">
        <f>IF(A61="","",IF(COUNTIF($A$5:$A$104,A61)&gt;1,"Check duplicate ID",IF(OR(B61="",C61="",AND(D61="",E61=""),G61="",M61=""),"Check required fields",IF(OR(AND(I61&lt;&gt;"",I61&lt;B61),AND(L61&lt;&gt;"",L61&lt;B61)),"Check date sequence",IF(N61=0,"Add pet profile",IF(OR(AND(Assumptions!$B$7="Yes",J61&lt;&gt;"Yes"),AND(Assumptions!$B$8="Yes",K61&lt;&gt;"Yes")),"Check onboarding items","Ready for human review"))))))</f>
        <v/>
      </c>
      <c r="P61" s="15">
        <f>IF(A61="","",IF(AND(L61&lt;&gt;"",L61&lt;=TODAY(),M61&lt;&gt;"Closed"),"Follow up due",""))</f>
        <v/>
      </c>
    </row>
    <row r="62">
      <c r="A62" s="12" t="n"/>
      <c r="B62" s="13" t="n"/>
      <c r="C62" s="12" t="n"/>
      <c r="D62" s="12" t="n"/>
      <c r="E62" s="12" t="n"/>
      <c r="F62" s="12" t="n"/>
      <c r="G62" s="12" t="n"/>
      <c r="H62" s="12" t="n"/>
      <c r="I62" s="13" t="n"/>
      <c r="J62" s="12" t="n"/>
      <c r="K62" s="12" t="n"/>
      <c r="L62" s="13" t="n"/>
      <c r="M62" s="12" t="n"/>
      <c r="N62" s="16">
        <f>IF(A62="","",COUNTIF(Pets!$B$5:$B$104,A62))</f>
        <v/>
      </c>
      <c r="O62" s="17">
        <f>IF(A62="","",IF(COUNTIF($A$5:$A$104,A62)&gt;1,"Check duplicate ID",IF(OR(B62="",C62="",AND(D62="",E62=""),G62="",M62=""),"Check required fields",IF(OR(AND(I62&lt;&gt;"",I62&lt;B62),AND(L62&lt;&gt;"",L62&lt;B62)),"Check date sequence",IF(N62=0,"Add pet profile",IF(OR(AND(Assumptions!$B$7="Yes",J62&lt;&gt;"Yes"),AND(Assumptions!$B$8="Yes",K62&lt;&gt;"Yes")),"Check onboarding items","Ready for human review"))))))</f>
        <v/>
      </c>
      <c r="P62" s="17">
        <f>IF(A62="","",IF(AND(L62&lt;&gt;"",L62&lt;=TODAY(),M62&lt;&gt;"Closed"),"Follow up due",""))</f>
        <v/>
      </c>
    </row>
    <row r="63">
      <c r="A63" s="12" t="n"/>
      <c r="B63" s="13" t="n"/>
      <c r="C63" s="12" t="n"/>
      <c r="D63" s="12" t="n"/>
      <c r="E63" s="12" t="n"/>
      <c r="F63" s="12" t="n"/>
      <c r="G63" s="12" t="n"/>
      <c r="H63" s="12" t="n"/>
      <c r="I63" s="13" t="n"/>
      <c r="J63" s="12" t="n"/>
      <c r="K63" s="12" t="n"/>
      <c r="L63" s="13" t="n"/>
      <c r="M63" s="12" t="n"/>
      <c r="N63" s="14">
        <f>IF(A63="","",COUNTIF(Pets!$B$5:$B$104,A63))</f>
        <v/>
      </c>
      <c r="O63" s="15">
        <f>IF(A63="","",IF(COUNTIF($A$5:$A$104,A63)&gt;1,"Check duplicate ID",IF(OR(B63="",C63="",AND(D63="",E63=""),G63="",M63=""),"Check required fields",IF(OR(AND(I63&lt;&gt;"",I63&lt;B63),AND(L63&lt;&gt;"",L63&lt;B63)),"Check date sequence",IF(N63=0,"Add pet profile",IF(OR(AND(Assumptions!$B$7="Yes",J63&lt;&gt;"Yes"),AND(Assumptions!$B$8="Yes",K63&lt;&gt;"Yes")),"Check onboarding items","Ready for human review"))))))</f>
        <v/>
      </c>
      <c r="P63" s="15">
        <f>IF(A63="","",IF(AND(L63&lt;&gt;"",L63&lt;=TODAY(),M63&lt;&gt;"Closed"),"Follow up due",""))</f>
        <v/>
      </c>
    </row>
    <row r="64">
      <c r="A64" s="12" t="n"/>
      <c r="B64" s="13" t="n"/>
      <c r="C64" s="12" t="n"/>
      <c r="D64" s="12" t="n"/>
      <c r="E64" s="12" t="n"/>
      <c r="F64" s="12" t="n"/>
      <c r="G64" s="12" t="n"/>
      <c r="H64" s="12" t="n"/>
      <c r="I64" s="13" t="n"/>
      <c r="J64" s="12" t="n"/>
      <c r="K64" s="12" t="n"/>
      <c r="L64" s="13" t="n"/>
      <c r="M64" s="12" t="n"/>
      <c r="N64" s="16">
        <f>IF(A64="","",COUNTIF(Pets!$B$5:$B$104,A64))</f>
        <v/>
      </c>
      <c r="O64" s="17">
        <f>IF(A64="","",IF(COUNTIF($A$5:$A$104,A64)&gt;1,"Check duplicate ID",IF(OR(B64="",C64="",AND(D64="",E64=""),G64="",M64=""),"Check required fields",IF(OR(AND(I64&lt;&gt;"",I64&lt;B64),AND(L64&lt;&gt;"",L64&lt;B64)),"Check date sequence",IF(N64=0,"Add pet profile",IF(OR(AND(Assumptions!$B$7="Yes",J64&lt;&gt;"Yes"),AND(Assumptions!$B$8="Yes",K64&lt;&gt;"Yes")),"Check onboarding items","Ready for human review"))))))</f>
        <v/>
      </c>
      <c r="P64" s="17">
        <f>IF(A64="","",IF(AND(L64&lt;&gt;"",L64&lt;=TODAY(),M64&lt;&gt;"Closed"),"Follow up due",""))</f>
        <v/>
      </c>
    </row>
    <row r="65">
      <c r="A65" s="12" t="n"/>
      <c r="B65" s="13" t="n"/>
      <c r="C65" s="12" t="n"/>
      <c r="D65" s="12" t="n"/>
      <c r="E65" s="12" t="n"/>
      <c r="F65" s="12" t="n"/>
      <c r="G65" s="12" t="n"/>
      <c r="H65" s="12" t="n"/>
      <c r="I65" s="13" t="n"/>
      <c r="J65" s="12" t="n"/>
      <c r="K65" s="12" t="n"/>
      <c r="L65" s="13" t="n"/>
      <c r="M65" s="12" t="n"/>
      <c r="N65" s="14">
        <f>IF(A65="","",COUNTIF(Pets!$B$5:$B$104,A65))</f>
        <v/>
      </c>
      <c r="O65" s="15">
        <f>IF(A65="","",IF(COUNTIF($A$5:$A$104,A65)&gt;1,"Check duplicate ID",IF(OR(B65="",C65="",AND(D65="",E65=""),G65="",M65=""),"Check required fields",IF(OR(AND(I65&lt;&gt;"",I65&lt;B65),AND(L65&lt;&gt;"",L65&lt;B65)),"Check date sequence",IF(N65=0,"Add pet profile",IF(OR(AND(Assumptions!$B$7="Yes",J65&lt;&gt;"Yes"),AND(Assumptions!$B$8="Yes",K65&lt;&gt;"Yes")),"Check onboarding items","Ready for human review"))))))</f>
        <v/>
      </c>
      <c r="P65" s="15">
        <f>IF(A65="","",IF(AND(L65&lt;&gt;"",L65&lt;=TODAY(),M65&lt;&gt;"Closed"),"Follow up due",""))</f>
        <v/>
      </c>
    </row>
    <row r="66">
      <c r="A66" s="12" t="n"/>
      <c r="B66" s="13" t="n"/>
      <c r="C66" s="12" t="n"/>
      <c r="D66" s="12" t="n"/>
      <c r="E66" s="12" t="n"/>
      <c r="F66" s="12" t="n"/>
      <c r="G66" s="12" t="n"/>
      <c r="H66" s="12" t="n"/>
      <c r="I66" s="13" t="n"/>
      <c r="J66" s="12" t="n"/>
      <c r="K66" s="12" t="n"/>
      <c r="L66" s="13" t="n"/>
      <c r="M66" s="12" t="n"/>
      <c r="N66" s="16">
        <f>IF(A66="","",COUNTIF(Pets!$B$5:$B$104,A66))</f>
        <v/>
      </c>
      <c r="O66" s="17">
        <f>IF(A66="","",IF(COUNTIF($A$5:$A$104,A66)&gt;1,"Check duplicate ID",IF(OR(B66="",C66="",AND(D66="",E66=""),G66="",M66=""),"Check required fields",IF(OR(AND(I66&lt;&gt;"",I66&lt;B66),AND(L66&lt;&gt;"",L66&lt;B66)),"Check date sequence",IF(N66=0,"Add pet profile",IF(OR(AND(Assumptions!$B$7="Yes",J66&lt;&gt;"Yes"),AND(Assumptions!$B$8="Yes",K66&lt;&gt;"Yes")),"Check onboarding items","Ready for human review"))))))</f>
        <v/>
      </c>
      <c r="P66" s="17">
        <f>IF(A66="","",IF(AND(L66&lt;&gt;"",L66&lt;=TODAY(),M66&lt;&gt;"Closed"),"Follow up due",""))</f>
        <v/>
      </c>
    </row>
    <row r="67">
      <c r="A67" s="12" t="n"/>
      <c r="B67" s="13" t="n"/>
      <c r="C67" s="12" t="n"/>
      <c r="D67" s="12" t="n"/>
      <c r="E67" s="12" t="n"/>
      <c r="F67" s="12" t="n"/>
      <c r="G67" s="12" t="n"/>
      <c r="H67" s="12" t="n"/>
      <c r="I67" s="13" t="n"/>
      <c r="J67" s="12" t="n"/>
      <c r="K67" s="12" t="n"/>
      <c r="L67" s="13" t="n"/>
      <c r="M67" s="12" t="n"/>
      <c r="N67" s="14">
        <f>IF(A67="","",COUNTIF(Pets!$B$5:$B$104,A67))</f>
        <v/>
      </c>
      <c r="O67" s="15">
        <f>IF(A67="","",IF(COUNTIF($A$5:$A$104,A67)&gt;1,"Check duplicate ID",IF(OR(B67="",C67="",AND(D67="",E67=""),G67="",M67=""),"Check required fields",IF(OR(AND(I67&lt;&gt;"",I67&lt;B67),AND(L67&lt;&gt;"",L67&lt;B67)),"Check date sequence",IF(N67=0,"Add pet profile",IF(OR(AND(Assumptions!$B$7="Yes",J67&lt;&gt;"Yes"),AND(Assumptions!$B$8="Yes",K67&lt;&gt;"Yes")),"Check onboarding items","Ready for human review"))))))</f>
        <v/>
      </c>
      <c r="P67" s="15">
        <f>IF(A67="","",IF(AND(L67&lt;&gt;"",L67&lt;=TODAY(),M67&lt;&gt;"Closed"),"Follow up due",""))</f>
        <v/>
      </c>
    </row>
    <row r="68">
      <c r="A68" s="12" t="n"/>
      <c r="B68" s="13" t="n"/>
      <c r="C68" s="12" t="n"/>
      <c r="D68" s="12" t="n"/>
      <c r="E68" s="12" t="n"/>
      <c r="F68" s="12" t="n"/>
      <c r="G68" s="12" t="n"/>
      <c r="H68" s="12" t="n"/>
      <c r="I68" s="13" t="n"/>
      <c r="J68" s="12" t="n"/>
      <c r="K68" s="12" t="n"/>
      <c r="L68" s="13" t="n"/>
      <c r="M68" s="12" t="n"/>
      <c r="N68" s="16">
        <f>IF(A68="","",COUNTIF(Pets!$B$5:$B$104,A68))</f>
        <v/>
      </c>
      <c r="O68" s="17">
        <f>IF(A68="","",IF(COUNTIF($A$5:$A$104,A68)&gt;1,"Check duplicate ID",IF(OR(B68="",C68="",AND(D68="",E68=""),G68="",M68=""),"Check required fields",IF(OR(AND(I68&lt;&gt;"",I68&lt;B68),AND(L68&lt;&gt;"",L68&lt;B68)),"Check date sequence",IF(N68=0,"Add pet profile",IF(OR(AND(Assumptions!$B$7="Yes",J68&lt;&gt;"Yes"),AND(Assumptions!$B$8="Yes",K68&lt;&gt;"Yes")),"Check onboarding items","Ready for human review"))))))</f>
        <v/>
      </c>
      <c r="P68" s="17">
        <f>IF(A68="","",IF(AND(L68&lt;&gt;"",L68&lt;=TODAY(),M68&lt;&gt;"Closed"),"Follow up due",""))</f>
        <v/>
      </c>
    </row>
    <row r="69">
      <c r="A69" s="12" t="n"/>
      <c r="B69" s="13" t="n"/>
      <c r="C69" s="12" t="n"/>
      <c r="D69" s="12" t="n"/>
      <c r="E69" s="12" t="n"/>
      <c r="F69" s="12" t="n"/>
      <c r="G69" s="12" t="n"/>
      <c r="H69" s="12" t="n"/>
      <c r="I69" s="13" t="n"/>
      <c r="J69" s="12" t="n"/>
      <c r="K69" s="12" t="n"/>
      <c r="L69" s="13" t="n"/>
      <c r="M69" s="12" t="n"/>
      <c r="N69" s="14">
        <f>IF(A69="","",COUNTIF(Pets!$B$5:$B$104,A69))</f>
        <v/>
      </c>
      <c r="O69" s="15">
        <f>IF(A69="","",IF(COUNTIF($A$5:$A$104,A69)&gt;1,"Check duplicate ID",IF(OR(B69="",C69="",AND(D69="",E69=""),G69="",M69=""),"Check required fields",IF(OR(AND(I69&lt;&gt;"",I69&lt;B69),AND(L69&lt;&gt;"",L69&lt;B69)),"Check date sequence",IF(N69=0,"Add pet profile",IF(OR(AND(Assumptions!$B$7="Yes",J69&lt;&gt;"Yes"),AND(Assumptions!$B$8="Yes",K69&lt;&gt;"Yes")),"Check onboarding items","Ready for human review"))))))</f>
        <v/>
      </c>
      <c r="P69" s="15">
        <f>IF(A69="","",IF(AND(L69&lt;&gt;"",L69&lt;=TODAY(),M69&lt;&gt;"Closed"),"Follow up due",""))</f>
        <v/>
      </c>
    </row>
    <row r="70">
      <c r="A70" s="12" t="n"/>
      <c r="B70" s="13" t="n"/>
      <c r="C70" s="12" t="n"/>
      <c r="D70" s="12" t="n"/>
      <c r="E70" s="12" t="n"/>
      <c r="F70" s="12" t="n"/>
      <c r="G70" s="12" t="n"/>
      <c r="H70" s="12" t="n"/>
      <c r="I70" s="13" t="n"/>
      <c r="J70" s="12" t="n"/>
      <c r="K70" s="12" t="n"/>
      <c r="L70" s="13" t="n"/>
      <c r="M70" s="12" t="n"/>
      <c r="N70" s="16">
        <f>IF(A70="","",COUNTIF(Pets!$B$5:$B$104,A70))</f>
        <v/>
      </c>
      <c r="O70" s="17">
        <f>IF(A70="","",IF(COUNTIF($A$5:$A$104,A70)&gt;1,"Check duplicate ID",IF(OR(B70="",C70="",AND(D70="",E70=""),G70="",M70=""),"Check required fields",IF(OR(AND(I70&lt;&gt;"",I70&lt;B70),AND(L70&lt;&gt;"",L70&lt;B70)),"Check date sequence",IF(N70=0,"Add pet profile",IF(OR(AND(Assumptions!$B$7="Yes",J70&lt;&gt;"Yes"),AND(Assumptions!$B$8="Yes",K70&lt;&gt;"Yes")),"Check onboarding items","Ready for human review"))))))</f>
        <v/>
      </c>
      <c r="P70" s="17">
        <f>IF(A70="","",IF(AND(L70&lt;&gt;"",L70&lt;=TODAY(),M70&lt;&gt;"Closed"),"Follow up due",""))</f>
        <v/>
      </c>
    </row>
    <row r="71">
      <c r="A71" s="12" t="n"/>
      <c r="B71" s="13" t="n"/>
      <c r="C71" s="12" t="n"/>
      <c r="D71" s="12" t="n"/>
      <c r="E71" s="12" t="n"/>
      <c r="F71" s="12" t="n"/>
      <c r="G71" s="12" t="n"/>
      <c r="H71" s="12" t="n"/>
      <c r="I71" s="13" t="n"/>
      <c r="J71" s="12" t="n"/>
      <c r="K71" s="12" t="n"/>
      <c r="L71" s="13" t="n"/>
      <c r="M71" s="12" t="n"/>
      <c r="N71" s="14">
        <f>IF(A71="","",COUNTIF(Pets!$B$5:$B$104,A71))</f>
        <v/>
      </c>
      <c r="O71" s="15">
        <f>IF(A71="","",IF(COUNTIF($A$5:$A$104,A71)&gt;1,"Check duplicate ID",IF(OR(B71="",C71="",AND(D71="",E71=""),G71="",M71=""),"Check required fields",IF(OR(AND(I71&lt;&gt;"",I71&lt;B71),AND(L71&lt;&gt;"",L71&lt;B71)),"Check date sequence",IF(N71=0,"Add pet profile",IF(OR(AND(Assumptions!$B$7="Yes",J71&lt;&gt;"Yes"),AND(Assumptions!$B$8="Yes",K71&lt;&gt;"Yes")),"Check onboarding items","Ready for human review"))))))</f>
        <v/>
      </c>
      <c r="P71" s="15">
        <f>IF(A71="","",IF(AND(L71&lt;&gt;"",L71&lt;=TODAY(),M71&lt;&gt;"Closed"),"Follow up due",""))</f>
        <v/>
      </c>
    </row>
    <row r="72">
      <c r="A72" s="12" t="n"/>
      <c r="B72" s="13" t="n"/>
      <c r="C72" s="12" t="n"/>
      <c r="D72" s="12" t="n"/>
      <c r="E72" s="12" t="n"/>
      <c r="F72" s="12" t="n"/>
      <c r="G72" s="12" t="n"/>
      <c r="H72" s="12" t="n"/>
      <c r="I72" s="13" t="n"/>
      <c r="J72" s="12" t="n"/>
      <c r="K72" s="12" t="n"/>
      <c r="L72" s="13" t="n"/>
      <c r="M72" s="12" t="n"/>
      <c r="N72" s="16">
        <f>IF(A72="","",COUNTIF(Pets!$B$5:$B$104,A72))</f>
        <v/>
      </c>
      <c r="O72" s="17">
        <f>IF(A72="","",IF(COUNTIF($A$5:$A$104,A72)&gt;1,"Check duplicate ID",IF(OR(B72="",C72="",AND(D72="",E72=""),G72="",M72=""),"Check required fields",IF(OR(AND(I72&lt;&gt;"",I72&lt;B72),AND(L72&lt;&gt;"",L72&lt;B72)),"Check date sequence",IF(N72=0,"Add pet profile",IF(OR(AND(Assumptions!$B$7="Yes",J72&lt;&gt;"Yes"),AND(Assumptions!$B$8="Yes",K72&lt;&gt;"Yes")),"Check onboarding items","Ready for human review"))))))</f>
        <v/>
      </c>
      <c r="P72" s="17">
        <f>IF(A72="","",IF(AND(L72&lt;&gt;"",L72&lt;=TODAY(),M72&lt;&gt;"Closed"),"Follow up due",""))</f>
        <v/>
      </c>
    </row>
    <row r="73">
      <c r="A73" s="12" t="n"/>
      <c r="B73" s="13" t="n"/>
      <c r="C73" s="12" t="n"/>
      <c r="D73" s="12" t="n"/>
      <c r="E73" s="12" t="n"/>
      <c r="F73" s="12" t="n"/>
      <c r="G73" s="12" t="n"/>
      <c r="H73" s="12" t="n"/>
      <c r="I73" s="13" t="n"/>
      <c r="J73" s="12" t="n"/>
      <c r="K73" s="12" t="n"/>
      <c r="L73" s="13" t="n"/>
      <c r="M73" s="12" t="n"/>
      <c r="N73" s="14">
        <f>IF(A73="","",COUNTIF(Pets!$B$5:$B$104,A73))</f>
        <v/>
      </c>
      <c r="O73" s="15">
        <f>IF(A73="","",IF(COUNTIF($A$5:$A$104,A73)&gt;1,"Check duplicate ID",IF(OR(B73="",C73="",AND(D73="",E73=""),G73="",M73=""),"Check required fields",IF(OR(AND(I73&lt;&gt;"",I73&lt;B73),AND(L73&lt;&gt;"",L73&lt;B73)),"Check date sequence",IF(N73=0,"Add pet profile",IF(OR(AND(Assumptions!$B$7="Yes",J73&lt;&gt;"Yes"),AND(Assumptions!$B$8="Yes",K73&lt;&gt;"Yes")),"Check onboarding items","Ready for human review"))))))</f>
        <v/>
      </c>
      <c r="P73" s="15">
        <f>IF(A73="","",IF(AND(L73&lt;&gt;"",L73&lt;=TODAY(),M73&lt;&gt;"Closed"),"Follow up due",""))</f>
        <v/>
      </c>
    </row>
    <row r="74">
      <c r="A74" s="12" t="n"/>
      <c r="B74" s="13" t="n"/>
      <c r="C74" s="12" t="n"/>
      <c r="D74" s="12" t="n"/>
      <c r="E74" s="12" t="n"/>
      <c r="F74" s="12" t="n"/>
      <c r="G74" s="12" t="n"/>
      <c r="H74" s="12" t="n"/>
      <c r="I74" s="13" t="n"/>
      <c r="J74" s="12" t="n"/>
      <c r="K74" s="12" t="n"/>
      <c r="L74" s="13" t="n"/>
      <c r="M74" s="12" t="n"/>
      <c r="N74" s="16">
        <f>IF(A74="","",COUNTIF(Pets!$B$5:$B$104,A74))</f>
        <v/>
      </c>
      <c r="O74" s="17">
        <f>IF(A74="","",IF(COUNTIF($A$5:$A$104,A74)&gt;1,"Check duplicate ID",IF(OR(B74="",C74="",AND(D74="",E74=""),G74="",M74=""),"Check required fields",IF(OR(AND(I74&lt;&gt;"",I74&lt;B74),AND(L74&lt;&gt;"",L74&lt;B74)),"Check date sequence",IF(N74=0,"Add pet profile",IF(OR(AND(Assumptions!$B$7="Yes",J74&lt;&gt;"Yes"),AND(Assumptions!$B$8="Yes",K74&lt;&gt;"Yes")),"Check onboarding items","Ready for human review"))))))</f>
        <v/>
      </c>
      <c r="P74" s="17">
        <f>IF(A74="","",IF(AND(L74&lt;&gt;"",L74&lt;=TODAY(),M74&lt;&gt;"Closed"),"Follow up due",""))</f>
        <v/>
      </c>
    </row>
    <row r="75">
      <c r="A75" s="12" t="n"/>
      <c r="B75" s="13" t="n"/>
      <c r="C75" s="12" t="n"/>
      <c r="D75" s="12" t="n"/>
      <c r="E75" s="12" t="n"/>
      <c r="F75" s="12" t="n"/>
      <c r="G75" s="12" t="n"/>
      <c r="H75" s="12" t="n"/>
      <c r="I75" s="13" t="n"/>
      <c r="J75" s="12" t="n"/>
      <c r="K75" s="12" t="n"/>
      <c r="L75" s="13" t="n"/>
      <c r="M75" s="12" t="n"/>
      <c r="N75" s="14">
        <f>IF(A75="","",COUNTIF(Pets!$B$5:$B$104,A75))</f>
        <v/>
      </c>
      <c r="O75" s="15">
        <f>IF(A75="","",IF(COUNTIF($A$5:$A$104,A75)&gt;1,"Check duplicate ID",IF(OR(B75="",C75="",AND(D75="",E75=""),G75="",M75=""),"Check required fields",IF(OR(AND(I75&lt;&gt;"",I75&lt;B75),AND(L75&lt;&gt;"",L75&lt;B75)),"Check date sequence",IF(N75=0,"Add pet profile",IF(OR(AND(Assumptions!$B$7="Yes",J75&lt;&gt;"Yes"),AND(Assumptions!$B$8="Yes",K75&lt;&gt;"Yes")),"Check onboarding items","Ready for human review"))))))</f>
        <v/>
      </c>
      <c r="P75" s="15">
        <f>IF(A75="","",IF(AND(L75&lt;&gt;"",L75&lt;=TODAY(),M75&lt;&gt;"Closed"),"Follow up due",""))</f>
        <v/>
      </c>
    </row>
    <row r="76">
      <c r="A76" s="12" t="n"/>
      <c r="B76" s="13" t="n"/>
      <c r="C76" s="12" t="n"/>
      <c r="D76" s="12" t="n"/>
      <c r="E76" s="12" t="n"/>
      <c r="F76" s="12" t="n"/>
      <c r="G76" s="12" t="n"/>
      <c r="H76" s="12" t="n"/>
      <c r="I76" s="13" t="n"/>
      <c r="J76" s="12" t="n"/>
      <c r="K76" s="12" t="n"/>
      <c r="L76" s="13" t="n"/>
      <c r="M76" s="12" t="n"/>
      <c r="N76" s="16">
        <f>IF(A76="","",COUNTIF(Pets!$B$5:$B$104,A76))</f>
        <v/>
      </c>
      <c r="O76" s="17">
        <f>IF(A76="","",IF(COUNTIF($A$5:$A$104,A76)&gt;1,"Check duplicate ID",IF(OR(B76="",C76="",AND(D76="",E76=""),G76="",M76=""),"Check required fields",IF(OR(AND(I76&lt;&gt;"",I76&lt;B76),AND(L76&lt;&gt;"",L76&lt;B76)),"Check date sequence",IF(N76=0,"Add pet profile",IF(OR(AND(Assumptions!$B$7="Yes",J76&lt;&gt;"Yes"),AND(Assumptions!$B$8="Yes",K76&lt;&gt;"Yes")),"Check onboarding items","Ready for human review"))))))</f>
        <v/>
      </c>
      <c r="P76" s="17">
        <f>IF(A76="","",IF(AND(L76&lt;&gt;"",L76&lt;=TODAY(),M76&lt;&gt;"Closed"),"Follow up due",""))</f>
        <v/>
      </c>
    </row>
    <row r="77">
      <c r="A77" s="12" t="n"/>
      <c r="B77" s="13" t="n"/>
      <c r="C77" s="12" t="n"/>
      <c r="D77" s="12" t="n"/>
      <c r="E77" s="12" t="n"/>
      <c r="F77" s="12" t="n"/>
      <c r="G77" s="12" t="n"/>
      <c r="H77" s="12" t="n"/>
      <c r="I77" s="13" t="n"/>
      <c r="J77" s="12" t="n"/>
      <c r="K77" s="12" t="n"/>
      <c r="L77" s="13" t="n"/>
      <c r="M77" s="12" t="n"/>
      <c r="N77" s="14">
        <f>IF(A77="","",COUNTIF(Pets!$B$5:$B$104,A77))</f>
        <v/>
      </c>
      <c r="O77" s="15">
        <f>IF(A77="","",IF(COUNTIF($A$5:$A$104,A77)&gt;1,"Check duplicate ID",IF(OR(B77="",C77="",AND(D77="",E77=""),G77="",M77=""),"Check required fields",IF(OR(AND(I77&lt;&gt;"",I77&lt;B77),AND(L77&lt;&gt;"",L77&lt;B77)),"Check date sequence",IF(N77=0,"Add pet profile",IF(OR(AND(Assumptions!$B$7="Yes",J77&lt;&gt;"Yes"),AND(Assumptions!$B$8="Yes",K77&lt;&gt;"Yes")),"Check onboarding items","Ready for human review"))))))</f>
        <v/>
      </c>
      <c r="P77" s="15">
        <f>IF(A77="","",IF(AND(L77&lt;&gt;"",L77&lt;=TODAY(),M77&lt;&gt;"Closed"),"Follow up due",""))</f>
        <v/>
      </c>
    </row>
    <row r="78">
      <c r="A78" s="12" t="n"/>
      <c r="B78" s="13" t="n"/>
      <c r="C78" s="12" t="n"/>
      <c r="D78" s="12" t="n"/>
      <c r="E78" s="12" t="n"/>
      <c r="F78" s="12" t="n"/>
      <c r="G78" s="12" t="n"/>
      <c r="H78" s="12" t="n"/>
      <c r="I78" s="13" t="n"/>
      <c r="J78" s="12" t="n"/>
      <c r="K78" s="12" t="n"/>
      <c r="L78" s="13" t="n"/>
      <c r="M78" s="12" t="n"/>
      <c r="N78" s="16">
        <f>IF(A78="","",COUNTIF(Pets!$B$5:$B$104,A78))</f>
        <v/>
      </c>
      <c r="O78" s="17">
        <f>IF(A78="","",IF(COUNTIF($A$5:$A$104,A78)&gt;1,"Check duplicate ID",IF(OR(B78="",C78="",AND(D78="",E78=""),G78="",M78=""),"Check required fields",IF(OR(AND(I78&lt;&gt;"",I78&lt;B78),AND(L78&lt;&gt;"",L78&lt;B78)),"Check date sequence",IF(N78=0,"Add pet profile",IF(OR(AND(Assumptions!$B$7="Yes",J78&lt;&gt;"Yes"),AND(Assumptions!$B$8="Yes",K78&lt;&gt;"Yes")),"Check onboarding items","Ready for human review"))))))</f>
        <v/>
      </c>
      <c r="P78" s="17">
        <f>IF(A78="","",IF(AND(L78&lt;&gt;"",L78&lt;=TODAY(),M78&lt;&gt;"Closed"),"Follow up due",""))</f>
        <v/>
      </c>
    </row>
    <row r="79">
      <c r="A79" s="12" t="n"/>
      <c r="B79" s="13" t="n"/>
      <c r="C79" s="12" t="n"/>
      <c r="D79" s="12" t="n"/>
      <c r="E79" s="12" t="n"/>
      <c r="F79" s="12" t="n"/>
      <c r="G79" s="12" t="n"/>
      <c r="H79" s="12" t="n"/>
      <c r="I79" s="13" t="n"/>
      <c r="J79" s="12" t="n"/>
      <c r="K79" s="12" t="n"/>
      <c r="L79" s="13" t="n"/>
      <c r="M79" s="12" t="n"/>
      <c r="N79" s="14">
        <f>IF(A79="","",COUNTIF(Pets!$B$5:$B$104,A79))</f>
        <v/>
      </c>
      <c r="O79" s="15">
        <f>IF(A79="","",IF(COUNTIF($A$5:$A$104,A79)&gt;1,"Check duplicate ID",IF(OR(B79="",C79="",AND(D79="",E79=""),G79="",M79=""),"Check required fields",IF(OR(AND(I79&lt;&gt;"",I79&lt;B79),AND(L79&lt;&gt;"",L79&lt;B79)),"Check date sequence",IF(N79=0,"Add pet profile",IF(OR(AND(Assumptions!$B$7="Yes",J79&lt;&gt;"Yes"),AND(Assumptions!$B$8="Yes",K79&lt;&gt;"Yes")),"Check onboarding items","Ready for human review"))))))</f>
        <v/>
      </c>
      <c r="P79" s="15">
        <f>IF(A79="","",IF(AND(L79&lt;&gt;"",L79&lt;=TODAY(),M79&lt;&gt;"Closed"),"Follow up due",""))</f>
        <v/>
      </c>
    </row>
    <row r="80">
      <c r="A80" s="12" t="n"/>
      <c r="B80" s="13" t="n"/>
      <c r="C80" s="12" t="n"/>
      <c r="D80" s="12" t="n"/>
      <c r="E80" s="12" t="n"/>
      <c r="F80" s="12" t="n"/>
      <c r="G80" s="12" t="n"/>
      <c r="H80" s="12" t="n"/>
      <c r="I80" s="13" t="n"/>
      <c r="J80" s="12" t="n"/>
      <c r="K80" s="12" t="n"/>
      <c r="L80" s="13" t="n"/>
      <c r="M80" s="12" t="n"/>
      <c r="N80" s="16">
        <f>IF(A80="","",COUNTIF(Pets!$B$5:$B$104,A80))</f>
        <v/>
      </c>
      <c r="O80" s="17">
        <f>IF(A80="","",IF(COUNTIF($A$5:$A$104,A80)&gt;1,"Check duplicate ID",IF(OR(B80="",C80="",AND(D80="",E80=""),G80="",M80=""),"Check required fields",IF(OR(AND(I80&lt;&gt;"",I80&lt;B80),AND(L80&lt;&gt;"",L80&lt;B80)),"Check date sequence",IF(N80=0,"Add pet profile",IF(OR(AND(Assumptions!$B$7="Yes",J80&lt;&gt;"Yes"),AND(Assumptions!$B$8="Yes",K80&lt;&gt;"Yes")),"Check onboarding items","Ready for human review"))))))</f>
        <v/>
      </c>
      <c r="P80" s="17">
        <f>IF(A80="","",IF(AND(L80&lt;&gt;"",L80&lt;=TODAY(),M80&lt;&gt;"Closed"),"Follow up due",""))</f>
        <v/>
      </c>
    </row>
    <row r="81">
      <c r="A81" s="12" t="n"/>
      <c r="B81" s="13" t="n"/>
      <c r="C81" s="12" t="n"/>
      <c r="D81" s="12" t="n"/>
      <c r="E81" s="12" t="n"/>
      <c r="F81" s="12" t="n"/>
      <c r="G81" s="12" t="n"/>
      <c r="H81" s="12" t="n"/>
      <c r="I81" s="13" t="n"/>
      <c r="J81" s="12" t="n"/>
      <c r="K81" s="12" t="n"/>
      <c r="L81" s="13" t="n"/>
      <c r="M81" s="12" t="n"/>
      <c r="N81" s="14">
        <f>IF(A81="","",COUNTIF(Pets!$B$5:$B$104,A81))</f>
        <v/>
      </c>
      <c r="O81" s="15">
        <f>IF(A81="","",IF(COUNTIF($A$5:$A$104,A81)&gt;1,"Check duplicate ID",IF(OR(B81="",C81="",AND(D81="",E81=""),G81="",M81=""),"Check required fields",IF(OR(AND(I81&lt;&gt;"",I81&lt;B81),AND(L81&lt;&gt;"",L81&lt;B81)),"Check date sequence",IF(N81=0,"Add pet profile",IF(OR(AND(Assumptions!$B$7="Yes",J81&lt;&gt;"Yes"),AND(Assumptions!$B$8="Yes",K81&lt;&gt;"Yes")),"Check onboarding items","Ready for human review"))))))</f>
        <v/>
      </c>
      <c r="P81" s="15">
        <f>IF(A81="","",IF(AND(L81&lt;&gt;"",L81&lt;=TODAY(),M81&lt;&gt;"Closed"),"Follow up due",""))</f>
        <v/>
      </c>
    </row>
    <row r="82">
      <c r="A82" s="12" t="n"/>
      <c r="B82" s="13" t="n"/>
      <c r="C82" s="12" t="n"/>
      <c r="D82" s="12" t="n"/>
      <c r="E82" s="12" t="n"/>
      <c r="F82" s="12" t="n"/>
      <c r="G82" s="12" t="n"/>
      <c r="H82" s="12" t="n"/>
      <c r="I82" s="13" t="n"/>
      <c r="J82" s="12" t="n"/>
      <c r="K82" s="12" t="n"/>
      <c r="L82" s="13" t="n"/>
      <c r="M82" s="12" t="n"/>
      <c r="N82" s="16">
        <f>IF(A82="","",COUNTIF(Pets!$B$5:$B$104,A82))</f>
        <v/>
      </c>
      <c r="O82" s="17">
        <f>IF(A82="","",IF(COUNTIF($A$5:$A$104,A82)&gt;1,"Check duplicate ID",IF(OR(B82="",C82="",AND(D82="",E82=""),G82="",M82=""),"Check required fields",IF(OR(AND(I82&lt;&gt;"",I82&lt;B82),AND(L82&lt;&gt;"",L82&lt;B82)),"Check date sequence",IF(N82=0,"Add pet profile",IF(OR(AND(Assumptions!$B$7="Yes",J82&lt;&gt;"Yes"),AND(Assumptions!$B$8="Yes",K82&lt;&gt;"Yes")),"Check onboarding items","Ready for human review"))))))</f>
        <v/>
      </c>
      <c r="P82" s="17">
        <f>IF(A82="","",IF(AND(L82&lt;&gt;"",L82&lt;=TODAY(),M82&lt;&gt;"Closed"),"Follow up due",""))</f>
        <v/>
      </c>
    </row>
    <row r="83">
      <c r="A83" s="12" t="n"/>
      <c r="B83" s="13" t="n"/>
      <c r="C83" s="12" t="n"/>
      <c r="D83" s="12" t="n"/>
      <c r="E83" s="12" t="n"/>
      <c r="F83" s="12" t="n"/>
      <c r="G83" s="12" t="n"/>
      <c r="H83" s="12" t="n"/>
      <c r="I83" s="13" t="n"/>
      <c r="J83" s="12" t="n"/>
      <c r="K83" s="12" t="n"/>
      <c r="L83" s="13" t="n"/>
      <c r="M83" s="12" t="n"/>
      <c r="N83" s="14">
        <f>IF(A83="","",COUNTIF(Pets!$B$5:$B$104,A83))</f>
        <v/>
      </c>
      <c r="O83" s="15">
        <f>IF(A83="","",IF(COUNTIF($A$5:$A$104,A83)&gt;1,"Check duplicate ID",IF(OR(B83="",C83="",AND(D83="",E83=""),G83="",M83=""),"Check required fields",IF(OR(AND(I83&lt;&gt;"",I83&lt;B83),AND(L83&lt;&gt;"",L83&lt;B83)),"Check date sequence",IF(N83=0,"Add pet profile",IF(OR(AND(Assumptions!$B$7="Yes",J83&lt;&gt;"Yes"),AND(Assumptions!$B$8="Yes",K83&lt;&gt;"Yes")),"Check onboarding items","Ready for human review"))))))</f>
        <v/>
      </c>
      <c r="P83" s="15">
        <f>IF(A83="","",IF(AND(L83&lt;&gt;"",L83&lt;=TODAY(),M83&lt;&gt;"Closed"),"Follow up due",""))</f>
        <v/>
      </c>
    </row>
    <row r="84">
      <c r="A84" s="12" t="n"/>
      <c r="B84" s="13" t="n"/>
      <c r="C84" s="12" t="n"/>
      <c r="D84" s="12" t="n"/>
      <c r="E84" s="12" t="n"/>
      <c r="F84" s="12" t="n"/>
      <c r="G84" s="12" t="n"/>
      <c r="H84" s="12" t="n"/>
      <c r="I84" s="13" t="n"/>
      <c r="J84" s="12" t="n"/>
      <c r="K84" s="12" t="n"/>
      <c r="L84" s="13" t="n"/>
      <c r="M84" s="12" t="n"/>
      <c r="N84" s="16">
        <f>IF(A84="","",COUNTIF(Pets!$B$5:$B$104,A84))</f>
        <v/>
      </c>
      <c r="O84" s="17">
        <f>IF(A84="","",IF(COUNTIF($A$5:$A$104,A84)&gt;1,"Check duplicate ID",IF(OR(B84="",C84="",AND(D84="",E84=""),G84="",M84=""),"Check required fields",IF(OR(AND(I84&lt;&gt;"",I84&lt;B84),AND(L84&lt;&gt;"",L84&lt;B84)),"Check date sequence",IF(N84=0,"Add pet profile",IF(OR(AND(Assumptions!$B$7="Yes",J84&lt;&gt;"Yes"),AND(Assumptions!$B$8="Yes",K84&lt;&gt;"Yes")),"Check onboarding items","Ready for human review"))))))</f>
        <v/>
      </c>
      <c r="P84" s="17">
        <f>IF(A84="","",IF(AND(L84&lt;&gt;"",L84&lt;=TODAY(),M84&lt;&gt;"Closed"),"Follow up due",""))</f>
        <v/>
      </c>
    </row>
    <row r="85">
      <c r="A85" s="12" t="n"/>
      <c r="B85" s="13" t="n"/>
      <c r="C85" s="12" t="n"/>
      <c r="D85" s="12" t="n"/>
      <c r="E85" s="12" t="n"/>
      <c r="F85" s="12" t="n"/>
      <c r="G85" s="12" t="n"/>
      <c r="H85" s="12" t="n"/>
      <c r="I85" s="13" t="n"/>
      <c r="J85" s="12" t="n"/>
      <c r="K85" s="12" t="n"/>
      <c r="L85" s="13" t="n"/>
      <c r="M85" s="12" t="n"/>
      <c r="N85" s="14">
        <f>IF(A85="","",COUNTIF(Pets!$B$5:$B$104,A85))</f>
        <v/>
      </c>
      <c r="O85" s="15">
        <f>IF(A85="","",IF(COUNTIF($A$5:$A$104,A85)&gt;1,"Check duplicate ID",IF(OR(B85="",C85="",AND(D85="",E85=""),G85="",M85=""),"Check required fields",IF(OR(AND(I85&lt;&gt;"",I85&lt;B85),AND(L85&lt;&gt;"",L85&lt;B85)),"Check date sequence",IF(N85=0,"Add pet profile",IF(OR(AND(Assumptions!$B$7="Yes",J85&lt;&gt;"Yes"),AND(Assumptions!$B$8="Yes",K85&lt;&gt;"Yes")),"Check onboarding items","Ready for human review"))))))</f>
        <v/>
      </c>
      <c r="P85" s="15">
        <f>IF(A85="","",IF(AND(L85&lt;&gt;"",L85&lt;=TODAY(),M85&lt;&gt;"Closed"),"Follow up due",""))</f>
        <v/>
      </c>
    </row>
    <row r="86">
      <c r="A86" s="12" t="n"/>
      <c r="B86" s="13" t="n"/>
      <c r="C86" s="12" t="n"/>
      <c r="D86" s="12" t="n"/>
      <c r="E86" s="12" t="n"/>
      <c r="F86" s="12" t="n"/>
      <c r="G86" s="12" t="n"/>
      <c r="H86" s="12" t="n"/>
      <c r="I86" s="13" t="n"/>
      <c r="J86" s="12" t="n"/>
      <c r="K86" s="12" t="n"/>
      <c r="L86" s="13" t="n"/>
      <c r="M86" s="12" t="n"/>
      <c r="N86" s="16">
        <f>IF(A86="","",COUNTIF(Pets!$B$5:$B$104,A86))</f>
        <v/>
      </c>
      <c r="O86" s="17">
        <f>IF(A86="","",IF(COUNTIF($A$5:$A$104,A86)&gt;1,"Check duplicate ID",IF(OR(B86="",C86="",AND(D86="",E86=""),G86="",M86=""),"Check required fields",IF(OR(AND(I86&lt;&gt;"",I86&lt;B86),AND(L86&lt;&gt;"",L86&lt;B86)),"Check date sequence",IF(N86=0,"Add pet profile",IF(OR(AND(Assumptions!$B$7="Yes",J86&lt;&gt;"Yes"),AND(Assumptions!$B$8="Yes",K86&lt;&gt;"Yes")),"Check onboarding items","Ready for human review"))))))</f>
        <v/>
      </c>
      <c r="P86" s="17">
        <f>IF(A86="","",IF(AND(L86&lt;&gt;"",L86&lt;=TODAY(),M86&lt;&gt;"Closed"),"Follow up due",""))</f>
        <v/>
      </c>
    </row>
    <row r="87">
      <c r="A87" s="12" t="n"/>
      <c r="B87" s="13" t="n"/>
      <c r="C87" s="12" t="n"/>
      <c r="D87" s="12" t="n"/>
      <c r="E87" s="12" t="n"/>
      <c r="F87" s="12" t="n"/>
      <c r="G87" s="12" t="n"/>
      <c r="H87" s="12" t="n"/>
      <c r="I87" s="13" t="n"/>
      <c r="J87" s="12" t="n"/>
      <c r="K87" s="12" t="n"/>
      <c r="L87" s="13" t="n"/>
      <c r="M87" s="12" t="n"/>
      <c r="N87" s="14">
        <f>IF(A87="","",COUNTIF(Pets!$B$5:$B$104,A87))</f>
        <v/>
      </c>
      <c r="O87" s="15">
        <f>IF(A87="","",IF(COUNTIF($A$5:$A$104,A87)&gt;1,"Check duplicate ID",IF(OR(B87="",C87="",AND(D87="",E87=""),G87="",M87=""),"Check required fields",IF(OR(AND(I87&lt;&gt;"",I87&lt;B87),AND(L87&lt;&gt;"",L87&lt;B87)),"Check date sequence",IF(N87=0,"Add pet profile",IF(OR(AND(Assumptions!$B$7="Yes",J87&lt;&gt;"Yes"),AND(Assumptions!$B$8="Yes",K87&lt;&gt;"Yes")),"Check onboarding items","Ready for human review"))))))</f>
        <v/>
      </c>
      <c r="P87" s="15">
        <f>IF(A87="","",IF(AND(L87&lt;&gt;"",L87&lt;=TODAY(),M87&lt;&gt;"Closed"),"Follow up due",""))</f>
        <v/>
      </c>
    </row>
    <row r="88">
      <c r="A88" s="12" t="n"/>
      <c r="B88" s="13" t="n"/>
      <c r="C88" s="12" t="n"/>
      <c r="D88" s="12" t="n"/>
      <c r="E88" s="12" t="n"/>
      <c r="F88" s="12" t="n"/>
      <c r="G88" s="12" t="n"/>
      <c r="H88" s="12" t="n"/>
      <c r="I88" s="13" t="n"/>
      <c r="J88" s="12" t="n"/>
      <c r="K88" s="12" t="n"/>
      <c r="L88" s="13" t="n"/>
      <c r="M88" s="12" t="n"/>
      <c r="N88" s="16">
        <f>IF(A88="","",COUNTIF(Pets!$B$5:$B$104,A88))</f>
        <v/>
      </c>
      <c r="O88" s="17">
        <f>IF(A88="","",IF(COUNTIF($A$5:$A$104,A88)&gt;1,"Check duplicate ID",IF(OR(B88="",C88="",AND(D88="",E88=""),G88="",M88=""),"Check required fields",IF(OR(AND(I88&lt;&gt;"",I88&lt;B88),AND(L88&lt;&gt;"",L88&lt;B88)),"Check date sequence",IF(N88=0,"Add pet profile",IF(OR(AND(Assumptions!$B$7="Yes",J88&lt;&gt;"Yes"),AND(Assumptions!$B$8="Yes",K88&lt;&gt;"Yes")),"Check onboarding items","Ready for human review"))))))</f>
        <v/>
      </c>
      <c r="P88" s="17">
        <f>IF(A88="","",IF(AND(L88&lt;&gt;"",L88&lt;=TODAY(),M88&lt;&gt;"Closed"),"Follow up due",""))</f>
        <v/>
      </c>
    </row>
    <row r="89">
      <c r="A89" s="12" t="n"/>
      <c r="B89" s="13" t="n"/>
      <c r="C89" s="12" t="n"/>
      <c r="D89" s="12" t="n"/>
      <c r="E89" s="12" t="n"/>
      <c r="F89" s="12" t="n"/>
      <c r="G89" s="12" t="n"/>
      <c r="H89" s="12" t="n"/>
      <c r="I89" s="13" t="n"/>
      <c r="J89" s="12" t="n"/>
      <c r="K89" s="12" t="n"/>
      <c r="L89" s="13" t="n"/>
      <c r="M89" s="12" t="n"/>
      <c r="N89" s="14">
        <f>IF(A89="","",COUNTIF(Pets!$B$5:$B$104,A89))</f>
        <v/>
      </c>
      <c r="O89" s="15">
        <f>IF(A89="","",IF(COUNTIF($A$5:$A$104,A89)&gt;1,"Check duplicate ID",IF(OR(B89="",C89="",AND(D89="",E89=""),G89="",M89=""),"Check required fields",IF(OR(AND(I89&lt;&gt;"",I89&lt;B89),AND(L89&lt;&gt;"",L89&lt;B89)),"Check date sequence",IF(N89=0,"Add pet profile",IF(OR(AND(Assumptions!$B$7="Yes",J89&lt;&gt;"Yes"),AND(Assumptions!$B$8="Yes",K89&lt;&gt;"Yes")),"Check onboarding items","Ready for human review"))))))</f>
        <v/>
      </c>
      <c r="P89" s="15">
        <f>IF(A89="","",IF(AND(L89&lt;&gt;"",L89&lt;=TODAY(),M89&lt;&gt;"Closed"),"Follow up due",""))</f>
        <v/>
      </c>
    </row>
    <row r="90">
      <c r="A90" s="12" t="n"/>
      <c r="B90" s="13" t="n"/>
      <c r="C90" s="12" t="n"/>
      <c r="D90" s="12" t="n"/>
      <c r="E90" s="12" t="n"/>
      <c r="F90" s="12" t="n"/>
      <c r="G90" s="12" t="n"/>
      <c r="H90" s="12" t="n"/>
      <c r="I90" s="13" t="n"/>
      <c r="J90" s="12" t="n"/>
      <c r="K90" s="12" t="n"/>
      <c r="L90" s="13" t="n"/>
      <c r="M90" s="12" t="n"/>
      <c r="N90" s="16">
        <f>IF(A90="","",COUNTIF(Pets!$B$5:$B$104,A90))</f>
        <v/>
      </c>
      <c r="O90" s="17">
        <f>IF(A90="","",IF(COUNTIF($A$5:$A$104,A90)&gt;1,"Check duplicate ID",IF(OR(B90="",C90="",AND(D90="",E90=""),G90="",M90=""),"Check required fields",IF(OR(AND(I90&lt;&gt;"",I90&lt;B90),AND(L90&lt;&gt;"",L90&lt;B90)),"Check date sequence",IF(N90=0,"Add pet profile",IF(OR(AND(Assumptions!$B$7="Yes",J90&lt;&gt;"Yes"),AND(Assumptions!$B$8="Yes",K90&lt;&gt;"Yes")),"Check onboarding items","Ready for human review"))))))</f>
        <v/>
      </c>
      <c r="P90" s="17">
        <f>IF(A90="","",IF(AND(L90&lt;&gt;"",L90&lt;=TODAY(),M90&lt;&gt;"Closed"),"Follow up due",""))</f>
        <v/>
      </c>
    </row>
    <row r="91">
      <c r="A91" s="12" t="n"/>
      <c r="B91" s="13" t="n"/>
      <c r="C91" s="12" t="n"/>
      <c r="D91" s="12" t="n"/>
      <c r="E91" s="12" t="n"/>
      <c r="F91" s="12" t="n"/>
      <c r="G91" s="12" t="n"/>
      <c r="H91" s="12" t="n"/>
      <c r="I91" s="13" t="n"/>
      <c r="J91" s="12" t="n"/>
      <c r="K91" s="12" t="n"/>
      <c r="L91" s="13" t="n"/>
      <c r="M91" s="12" t="n"/>
      <c r="N91" s="14">
        <f>IF(A91="","",COUNTIF(Pets!$B$5:$B$104,A91))</f>
        <v/>
      </c>
      <c r="O91" s="15">
        <f>IF(A91="","",IF(COUNTIF($A$5:$A$104,A91)&gt;1,"Check duplicate ID",IF(OR(B91="",C91="",AND(D91="",E91=""),G91="",M91=""),"Check required fields",IF(OR(AND(I91&lt;&gt;"",I91&lt;B91),AND(L91&lt;&gt;"",L91&lt;B91)),"Check date sequence",IF(N91=0,"Add pet profile",IF(OR(AND(Assumptions!$B$7="Yes",J91&lt;&gt;"Yes"),AND(Assumptions!$B$8="Yes",K91&lt;&gt;"Yes")),"Check onboarding items","Ready for human review"))))))</f>
        <v/>
      </c>
      <c r="P91" s="15">
        <f>IF(A91="","",IF(AND(L91&lt;&gt;"",L91&lt;=TODAY(),M91&lt;&gt;"Closed"),"Follow up due",""))</f>
        <v/>
      </c>
    </row>
    <row r="92">
      <c r="A92" s="12" t="n"/>
      <c r="B92" s="13" t="n"/>
      <c r="C92" s="12" t="n"/>
      <c r="D92" s="12" t="n"/>
      <c r="E92" s="12" t="n"/>
      <c r="F92" s="12" t="n"/>
      <c r="G92" s="12" t="n"/>
      <c r="H92" s="12" t="n"/>
      <c r="I92" s="13" t="n"/>
      <c r="J92" s="12" t="n"/>
      <c r="K92" s="12" t="n"/>
      <c r="L92" s="13" t="n"/>
      <c r="M92" s="12" t="n"/>
      <c r="N92" s="16">
        <f>IF(A92="","",COUNTIF(Pets!$B$5:$B$104,A92))</f>
        <v/>
      </c>
      <c r="O92" s="17">
        <f>IF(A92="","",IF(COUNTIF($A$5:$A$104,A92)&gt;1,"Check duplicate ID",IF(OR(B92="",C92="",AND(D92="",E92=""),G92="",M92=""),"Check required fields",IF(OR(AND(I92&lt;&gt;"",I92&lt;B92),AND(L92&lt;&gt;"",L92&lt;B92)),"Check date sequence",IF(N92=0,"Add pet profile",IF(OR(AND(Assumptions!$B$7="Yes",J92&lt;&gt;"Yes"),AND(Assumptions!$B$8="Yes",K92&lt;&gt;"Yes")),"Check onboarding items","Ready for human review"))))))</f>
        <v/>
      </c>
      <c r="P92" s="17">
        <f>IF(A92="","",IF(AND(L92&lt;&gt;"",L92&lt;=TODAY(),M92&lt;&gt;"Closed"),"Follow up due",""))</f>
        <v/>
      </c>
    </row>
    <row r="93">
      <c r="A93" s="12" t="n"/>
      <c r="B93" s="13" t="n"/>
      <c r="C93" s="12" t="n"/>
      <c r="D93" s="12" t="n"/>
      <c r="E93" s="12" t="n"/>
      <c r="F93" s="12" t="n"/>
      <c r="G93" s="12" t="n"/>
      <c r="H93" s="12" t="n"/>
      <c r="I93" s="13" t="n"/>
      <c r="J93" s="12" t="n"/>
      <c r="K93" s="12" t="n"/>
      <c r="L93" s="13" t="n"/>
      <c r="M93" s="12" t="n"/>
      <c r="N93" s="14">
        <f>IF(A93="","",COUNTIF(Pets!$B$5:$B$104,A93))</f>
        <v/>
      </c>
      <c r="O93" s="15">
        <f>IF(A93="","",IF(COUNTIF($A$5:$A$104,A93)&gt;1,"Check duplicate ID",IF(OR(B93="",C93="",AND(D93="",E93=""),G93="",M93=""),"Check required fields",IF(OR(AND(I93&lt;&gt;"",I93&lt;B93),AND(L93&lt;&gt;"",L93&lt;B93)),"Check date sequence",IF(N93=0,"Add pet profile",IF(OR(AND(Assumptions!$B$7="Yes",J93&lt;&gt;"Yes"),AND(Assumptions!$B$8="Yes",K93&lt;&gt;"Yes")),"Check onboarding items","Ready for human review"))))))</f>
        <v/>
      </c>
      <c r="P93" s="15">
        <f>IF(A93="","",IF(AND(L93&lt;&gt;"",L93&lt;=TODAY(),M93&lt;&gt;"Closed"),"Follow up due",""))</f>
        <v/>
      </c>
    </row>
    <row r="94">
      <c r="A94" s="12" t="n"/>
      <c r="B94" s="13" t="n"/>
      <c r="C94" s="12" t="n"/>
      <c r="D94" s="12" t="n"/>
      <c r="E94" s="12" t="n"/>
      <c r="F94" s="12" t="n"/>
      <c r="G94" s="12" t="n"/>
      <c r="H94" s="12" t="n"/>
      <c r="I94" s="13" t="n"/>
      <c r="J94" s="12" t="n"/>
      <c r="K94" s="12" t="n"/>
      <c r="L94" s="13" t="n"/>
      <c r="M94" s="12" t="n"/>
      <c r="N94" s="16">
        <f>IF(A94="","",COUNTIF(Pets!$B$5:$B$104,A94))</f>
        <v/>
      </c>
      <c r="O94" s="17">
        <f>IF(A94="","",IF(COUNTIF($A$5:$A$104,A94)&gt;1,"Check duplicate ID",IF(OR(B94="",C94="",AND(D94="",E94=""),G94="",M94=""),"Check required fields",IF(OR(AND(I94&lt;&gt;"",I94&lt;B94),AND(L94&lt;&gt;"",L94&lt;B94)),"Check date sequence",IF(N94=0,"Add pet profile",IF(OR(AND(Assumptions!$B$7="Yes",J94&lt;&gt;"Yes"),AND(Assumptions!$B$8="Yes",K94&lt;&gt;"Yes")),"Check onboarding items","Ready for human review"))))))</f>
        <v/>
      </c>
      <c r="P94" s="17">
        <f>IF(A94="","",IF(AND(L94&lt;&gt;"",L94&lt;=TODAY(),M94&lt;&gt;"Closed"),"Follow up due",""))</f>
        <v/>
      </c>
    </row>
    <row r="95">
      <c r="A95" s="12" t="n"/>
      <c r="B95" s="13" t="n"/>
      <c r="C95" s="12" t="n"/>
      <c r="D95" s="12" t="n"/>
      <c r="E95" s="12" t="n"/>
      <c r="F95" s="12" t="n"/>
      <c r="G95" s="12" t="n"/>
      <c r="H95" s="12" t="n"/>
      <c r="I95" s="13" t="n"/>
      <c r="J95" s="12" t="n"/>
      <c r="K95" s="12" t="n"/>
      <c r="L95" s="13" t="n"/>
      <c r="M95" s="12" t="n"/>
      <c r="N95" s="14">
        <f>IF(A95="","",COUNTIF(Pets!$B$5:$B$104,A95))</f>
        <v/>
      </c>
      <c r="O95" s="15">
        <f>IF(A95="","",IF(COUNTIF($A$5:$A$104,A95)&gt;1,"Check duplicate ID",IF(OR(B95="",C95="",AND(D95="",E95=""),G95="",M95=""),"Check required fields",IF(OR(AND(I95&lt;&gt;"",I95&lt;B95),AND(L95&lt;&gt;"",L95&lt;B95)),"Check date sequence",IF(N95=0,"Add pet profile",IF(OR(AND(Assumptions!$B$7="Yes",J95&lt;&gt;"Yes"),AND(Assumptions!$B$8="Yes",K95&lt;&gt;"Yes")),"Check onboarding items","Ready for human review"))))))</f>
        <v/>
      </c>
      <c r="P95" s="15">
        <f>IF(A95="","",IF(AND(L95&lt;&gt;"",L95&lt;=TODAY(),M95&lt;&gt;"Closed"),"Follow up due",""))</f>
        <v/>
      </c>
    </row>
    <row r="96">
      <c r="A96" s="12" t="n"/>
      <c r="B96" s="13" t="n"/>
      <c r="C96" s="12" t="n"/>
      <c r="D96" s="12" t="n"/>
      <c r="E96" s="12" t="n"/>
      <c r="F96" s="12" t="n"/>
      <c r="G96" s="12" t="n"/>
      <c r="H96" s="12" t="n"/>
      <c r="I96" s="13" t="n"/>
      <c r="J96" s="12" t="n"/>
      <c r="K96" s="12" t="n"/>
      <c r="L96" s="13" t="n"/>
      <c r="M96" s="12" t="n"/>
      <c r="N96" s="16">
        <f>IF(A96="","",COUNTIF(Pets!$B$5:$B$104,A96))</f>
        <v/>
      </c>
      <c r="O96" s="17">
        <f>IF(A96="","",IF(COUNTIF($A$5:$A$104,A96)&gt;1,"Check duplicate ID",IF(OR(B96="",C96="",AND(D96="",E96=""),G96="",M96=""),"Check required fields",IF(OR(AND(I96&lt;&gt;"",I96&lt;B96),AND(L96&lt;&gt;"",L96&lt;B96)),"Check date sequence",IF(N96=0,"Add pet profile",IF(OR(AND(Assumptions!$B$7="Yes",J96&lt;&gt;"Yes"),AND(Assumptions!$B$8="Yes",K96&lt;&gt;"Yes")),"Check onboarding items","Ready for human review"))))))</f>
        <v/>
      </c>
      <c r="P96" s="17">
        <f>IF(A96="","",IF(AND(L96&lt;&gt;"",L96&lt;=TODAY(),M96&lt;&gt;"Closed"),"Follow up due",""))</f>
        <v/>
      </c>
    </row>
    <row r="97">
      <c r="A97" s="12" t="n"/>
      <c r="B97" s="13" t="n"/>
      <c r="C97" s="12" t="n"/>
      <c r="D97" s="12" t="n"/>
      <c r="E97" s="12" t="n"/>
      <c r="F97" s="12" t="n"/>
      <c r="G97" s="12" t="n"/>
      <c r="H97" s="12" t="n"/>
      <c r="I97" s="13" t="n"/>
      <c r="J97" s="12" t="n"/>
      <c r="K97" s="12" t="n"/>
      <c r="L97" s="13" t="n"/>
      <c r="M97" s="12" t="n"/>
      <c r="N97" s="14">
        <f>IF(A97="","",COUNTIF(Pets!$B$5:$B$104,A97))</f>
        <v/>
      </c>
      <c r="O97" s="15">
        <f>IF(A97="","",IF(COUNTIF($A$5:$A$104,A97)&gt;1,"Check duplicate ID",IF(OR(B97="",C97="",AND(D97="",E97=""),G97="",M97=""),"Check required fields",IF(OR(AND(I97&lt;&gt;"",I97&lt;B97),AND(L97&lt;&gt;"",L97&lt;B97)),"Check date sequence",IF(N97=0,"Add pet profile",IF(OR(AND(Assumptions!$B$7="Yes",J97&lt;&gt;"Yes"),AND(Assumptions!$B$8="Yes",K97&lt;&gt;"Yes")),"Check onboarding items","Ready for human review"))))))</f>
        <v/>
      </c>
      <c r="P97" s="15">
        <f>IF(A97="","",IF(AND(L97&lt;&gt;"",L97&lt;=TODAY(),M97&lt;&gt;"Closed"),"Follow up due",""))</f>
        <v/>
      </c>
    </row>
    <row r="98">
      <c r="A98" s="12" t="n"/>
      <c r="B98" s="13" t="n"/>
      <c r="C98" s="12" t="n"/>
      <c r="D98" s="12" t="n"/>
      <c r="E98" s="12" t="n"/>
      <c r="F98" s="12" t="n"/>
      <c r="G98" s="12" t="n"/>
      <c r="H98" s="12" t="n"/>
      <c r="I98" s="13" t="n"/>
      <c r="J98" s="12" t="n"/>
      <c r="K98" s="12" t="n"/>
      <c r="L98" s="13" t="n"/>
      <c r="M98" s="12" t="n"/>
      <c r="N98" s="16">
        <f>IF(A98="","",COUNTIF(Pets!$B$5:$B$104,A98))</f>
        <v/>
      </c>
      <c r="O98" s="17">
        <f>IF(A98="","",IF(COUNTIF($A$5:$A$104,A98)&gt;1,"Check duplicate ID",IF(OR(B98="",C98="",AND(D98="",E98=""),G98="",M98=""),"Check required fields",IF(OR(AND(I98&lt;&gt;"",I98&lt;B98),AND(L98&lt;&gt;"",L98&lt;B98)),"Check date sequence",IF(N98=0,"Add pet profile",IF(OR(AND(Assumptions!$B$7="Yes",J98&lt;&gt;"Yes"),AND(Assumptions!$B$8="Yes",K98&lt;&gt;"Yes")),"Check onboarding items","Ready for human review"))))))</f>
        <v/>
      </c>
      <c r="P98" s="17">
        <f>IF(A98="","",IF(AND(L98&lt;&gt;"",L98&lt;=TODAY(),M98&lt;&gt;"Closed"),"Follow up due",""))</f>
        <v/>
      </c>
    </row>
    <row r="99">
      <c r="A99" s="12" t="n"/>
      <c r="B99" s="13" t="n"/>
      <c r="C99" s="12" t="n"/>
      <c r="D99" s="12" t="n"/>
      <c r="E99" s="12" t="n"/>
      <c r="F99" s="12" t="n"/>
      <c r="G99" s="12" t="n"/>
      <c r="H99" s="12" t="n"/>
      <c r="I99" s="13" t="n"/>
      <c r="J99" s="12" t="n"/>
      <c r="K99" s="12" t="n"/>
      <c r="L99" s="13" t="n"/>
      <c r="M99" s="12" t="n"/>
      <c r="N99" s="14">
        <f>IF(A99="","",COUNTIF(Pets!$B$5:$B$104,A99))</f>
        <v/>
      </c>
      <c r="O99" s="15">
        <f>IF(A99="","",IF(COUNTIF($A$5:$A$104,A99)&gt;1,"Check duplicate ID",IF(OR(B99="",C99="",AND(D99="",E99=""),G99="",M99=""),"Check required fields",IF(OR(AND(I99&lt;&gt;"",I99&lt;B99),AND(L99&lt;&gt;"",L99&lt;B99)),"Check date sequence",IF(N99=0,"Add pet profile",IF(OR(AND(Assumptions!$B$7="Yes",J99&lt;&gt;"Yes"),AND(Assumptions!$B$8="Yes",K99&lt;&gt;"Yes")),"Check onboarding items","Ready for human review"))))))</f>
        <v/>
      </c>
      <c r="P99" s="15">
        <f>IF(A99="","",IF(AND(L99&lt;&gt;"",L99&lt;=TODAY(),M99&lt;&gt;"Closed"),"Follow up due",""))</f>
        <v/>
      </c>
    </row>
    <row r="100">
      <c r="A100" s="12" t="n"/>
      <c r="B100" s="13" t="n"/>
      <c r="C100" s="12" t="n"/>
      <c r="D100" s="12" t="n"/>
      <c r="E100" s="12" t="n"/>
      <c r="F100" s="12" t="n"/>
      <c r="G100" s="12" t="n"/>
      <c r="H100" s="12" t="n"/>
      <c r="I100" s="13" t="n"/>
      <c r="J100" s="12" t="n"/>
      <c r="K100" s="12" t="n"/>
      <c r="L100" s="13" t="n"/>
      <c r="M100" s="12" t="n"/>
      <c r="N100" s="16">
        <f>IF(A100="","",COUNTIF(Pets!$B$5:$B$104,A100))</f>
        <v/>
      </c>
      <c r="O100" s="17">
        <f>IF(A100="","",IF(COUNTIF($A$5:$A$104,A100)&gt;1,"Check duplicate ID",IF(OR(B100="",C100="",AND(D100="",E100=""),G100="",M100=""),"Check required fields",IF(OR(AND(I100&lt;&gt;"",I100&lt;B100),AND(L100&lt;&gt;"",L100&lt;B100)),"Check date sequence",IF(N100=0,"Add pet profile",IF(OR(AND(Assumptions!$B$7="Yes",J100&lt;&gt;"Yes"),AND(Assumptions!$B$8="Yes",K100&lt;&gt;"Yes")),"Check onboarding items","Ready for human review"))))))</f>
        <v/>
      </c>
      <c r="P100" s="17">
        <f>IF(A100="","",IF(AND(L100&lt;&gt;"",L100&lt;=TODAY(),M100&lt;&gt;"Closed"),"Follow up due",""))</f>
        <v/>
      </c>
    </row>
    <row r="101">
      <c r="A101" s="12" t="n"/>
      <c r="B101" s="13" t="n"/>
      <c r="C101" s="12" t="n"/>
      <c r="D101" s="12" t="n"/>
      <c r="E101" s="12" t="n"/>
      <c r="F101" s="12" t="n"/>
      <c r="G101" s="12" t="n"/>
      <c r="H101" s="12" t="n"/>
      <c r="I101" s="13" t="n"/>
      <c r="J101" s="12" t="n"/>
      <c r="K101" s="12" t="n"/>
      <c r="L101" s="13" t="n"/>
      <c r="M101" s="12" t="n"/>
      <c r="N101" s="14">
        <f>IF(A101="","",COUNTIF(Pets!$B$5:$B$104,A101))</f>
        <v/>
      </c>
      <c r="O101" s="15">
        <f>IF(A101="","",IF(COUNTIF($A$5:$A$104,A101)&gt;1,"Check duplicate ID",IF(OR(B101="",C101="",AND(D101="",E101=""),G101="",M101=""),"Check required fields",IF(OR(AND(I101&lt;&gt;"",I101&lt;B101),AND(L101&lt;&gt;"",L101&lt;B101)),"Check date sequence",IF(N101=0,"Add pet profile",IF(OR(AND(Assumptions!$B$7="Yes",J101&lt;&gt;"Yes"),AND(Assumptions!$B$8="Yes",K101&lt;&gt;"Yes")),"Check onboarding items","Ready for human review"))))))</f>
        <v/>
      </c>
      <c r="P101" s="15">
        <f>IF(A101="","",IF(AND(L101&lt;&gt;"",L101&lt;=TODAY(),M101&lt;&gt;"Closed"),"Follow up due",""))</f>
        <v/>
      </c>
    </row>
    <row r="102">
      <c r="A102" s="12" t="n"/>
      <c r="B102" s="13" t="n"/>
      <c r="C102" s="12" t="n"/>
      <c r="D102" s="12" t="n"/>
      <c r="E102" s="12" t="n"/>
      <c r="F102" s="12" t="n"/>
      <c r="G102" s="12" t="n"/>
      <c r="H102" s="12" t="n"/>
      <c r="I102" s="13" t="n"/>
      <c r="J102" s="12" t="n"/>
      <c r="K102" s="12" t="n"/>
      <c r="L102" s="13" t="n"/>
      <c r="M102" s="12" t="n"/>
      <c r="N102" s="16">
        <f>IF(A102="","",COUNTIF(Pets!$B$5:$B$104,A102))</f>
        <v/>
      </c>
      <c r="O102" s="17">
        <f>IF(A102="","",IF(COUNTIF($A$5:$A$104,A102)&gt;1,"Check duplicate ID",IF(OR(B102="",C102="",AND(D102="",E102=""),G102="",M102=""),"Check required fields",IF(OR(AND(I102&lt;&gt;"",I102&lt;B102),AND(L102&lt;&gt;"",L102&lt;B102)),"Check date sequence",IF(N102=0,"Add pet profile",IF(OR(AND(Assumptions!$B$7="Yes",J102&lt;&gt;"Yes"),AND(Assumptions!$B$8="Yes",K102&lt;&gt;"Yes")),"Check onboarding items","Ready for human review"))))))</f>
        <v/>
      </c>
      <c r="P102" s="17">
        <f>IF(A102="","",IF(AND(L102&lt;&gt;"",L102&lt;=TODAY(),M102&lt;&gt;"Closed"),"Follow up due",""))</f>
        <v/>
      </c>
    </row>
    <row r="103">
      <c r="A103" s="12" t="n"/>
      <c r="B103" s="13" t="n"/>
      <c r="C103" s="12" t="n"/>
      <c r="D103" s="12" t="n"/>
      <c r="E103" s="12" t="n"/>
      <c r="F103" s="12" t="n"/>
      <c r="G103" s="12" t="n"/>
      <c r="H103" s="12" t="n"/>
      <c r="I103" s="13" t="n"/>
      <c r="J103" s="12" t="n"/>
      <c r="K103" s="12" t="n"/>
      <c r="L103" s="13" t="n"/>
      <c r="M103" s="12" t="n"/>
      <c r="N103" s="14">
        <f>IF(A103="","",COUNTIF(Pets!$B$5:$B$104,A103))</f>
        <v/>
      </c>
      <c r="O103" s="15">
        <f>IF(A103="","",IF(COUNTIF($A$5:$A$104,A103)&gt;1,"Check duplicate ID",IF(OR(B103="",C103="",AND(D103="",E103=""),G103="",M103=""),"Check required fields",IF(OR(AND(I103&lt;&gt;"",I103&lt;B103),AND(L103&lt;&gt;"",L103&lt;B103)),"Check date sequence",IF(N103=0,"Add pet profile",IF(OR(AND(Assumptions!$B$7="Yes",J103&lt;&gt;"Yes"),AND(Assumptions!$B$8="Yes",K103&lt;&gt;"Yes")),"Check onboarding items","Ready for human review"))))))</f>
        <v/>
      </c>
      <c r="P103" s="15">
        <f>IF(A103="","",IF(AND(L103&lt;&gt;"",L103&lt;=TODAY(),M103&lt;&gt;"Closed"),"Follow up due",""))</f>
        <v/>
      </c>
    </row>
    <row r="104">
      <c r="A104" s="12" t="n"/>
      <c r="B104" s="13" t="n"/>
      <c r="C104" s="12" t="n"/>
      <c r="D104" s="12" t="n"/>
      <c r="E104" s="12" t="n"/>
      <c r="F104" s="12" t="n"/>
      <c r="G104" s="12" t="n"/>
      <c r="H104" s="12" t="n"/>
      <c r="I104" s="13" t="n"/>
      <c r="J104" s="12" t="n"/>
      <c r="K104" s="12" t="n"/>
      <c r="L104" s="13" t="n"/>
      <c r="M104" s="12" t="n"/>
      <c r="N104" s="16">
        <f>IF(A104="","",COUNTIF(Pets!$B$5:$B$104,A104))</f>
        <v/>
      </c>
      <c r="O104" s="17">
        <f>IF(A104="","",IF(COUNTIF($A$5:$A$104,A104)&gt;1,"Check duplicate ID",IF(OR(B104="",C104="",AND(D104="",E104=""),G104="",M104=""),"Check required fields",IF(OR(AND(I104&lt;&gt;"",I104&lt;B104),AND(L104&lt;&gt;"",L104&lt;B104)),"Check date sequence",IF(N104=0,"Add pet profile",IF(OR(AND(Assumptions!$B$7="Yes",J104&lt;&gt;"Yes"),AND(Assumptions!$B$8="Yes",K104&lt;&gt;"Yes")),"Check onboarding items","Ready for human review"))))))</f>
        <v/>
      </c>
      <c r="P104" s="17">
        <f>IF(A104="","",IF(AND(L104&lt;&gt;"",L104&lt;=TODAY(),M104&lt;&gt;"Closed"),"Follow up due",""))</f>
        <v/>
      </c>
    </row>
  </sheetData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O5:O104">
    <cfRule type="expression" priority="2" dxfId="1">
      <formula>AND($A5&lt;&gt;"",$O5="Ready for human review")</formula>
    </cfRule>
    <cfRule type="expression" priority="3" dxfId="0">
      <formula>AND($A5&lt;&gt;"",$O5&lt;&gt;"Ready for human review")</formula>
    </cfRule>
  </conditionalFormatting>
  <conditionalFormatting sqref="P5:P104">
    <cfRule type="expression" priority="4" dxfId="0">
      <formula>$P5="Follow up due"</formula>
    </cfRule>
  </conditionalFormatting>
  <dataValidations count="7">
    <dataValidation sqref="B5:B104" showDropDown="0" showInputMessage="0" showErrorMessage="1" allowBlank="0" errorTitle="Invalid intake date" error="Enter a date within the editable intake date range." type="date" operator="between">
      <formula1>Assumptions!$B$4</formula1>
      <formula2>TODAY()</formula2>
    </dataValidation>
    <dataValidation sqref="F5:F104" showDropDown="0" showInputMessage="0" showErrorMessage="1" allowBlank="0" errorTitle="Invalid contact choice" error="Select a preferred contact choice from the list." type="list">
      <formula1>'Assumptions'!$D$4:$D$7</formula1>
    </dataValidation>
    <dataValidation sqref="G5:G104" showDropDown="0" showInputMessage="0" showErrorMessage="1" allowBlank="0" errorTitle="Invalid service choice" error="Select a service interest from the list." type="list">
      <formula1>'Assumptions'!$E$4:$E$8</formula1>
    </dataValidation>
    <dataValidation sqref="H5:H104" showDropDown="0" showInputMessage="0" showErrorMessage="1" allowBlank="0" errorTitle="Invalid staff choice" error="Select a fictional staff assignment or Unassigned." type="list">
      <formula1>'Assumptions'!$F$4:$F$7</formula1>
    </dataValidation>
    <dataValidation sqref="I5:I104 L5:L104" showDropDown="0" showInputMessage="0" showErrorMessage="1" allowBlank="0" errorTitle="Invalid planning date" error="Enter a date within the editable planning window." type="date" operator="between">
      <formula1>Assumptions!$B$4</formula1>
      <formula2>TODAY()+Assumptions!$B$5</formula2>
    </dataValidation>
    <dataValidation sqref="J5:K104" showDropDown="0" showInputMessage="0" showErrorMessage="1" allowBlank="0" errorTitle="Invalid selection" error="Select Yes or No." type="list">
      <formula1>'Assumptions'!$G$4:$G$5</formula1>
    </dataValidation>
    <dataValidation sqref="M5:M104" showDropDown="0" showInputMessage="0" showErrorMessage="1" allowBlank="0" errorTitle="Invalid intake status" error="Select an intake status from the list." type="list">
      <formula1>'Assumptions'!$H$4:$H$8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4" customWidth="1" min="3" max="3"/>
    <col width="12" customWidth="1" min="4" max="4"/>
    <col width="25" customWidth="1" min="5" max="5"/>
    <col width="13" customWidth="1" min="6" max="6"/>
    <col width="12" customWidth="1" min="7" max="7"/>
    <col width="18" customWidth="1" min="8" max="8"/>
    <col width="46" customWidth="1" min="9" max="9"/>
    <col width="23" customWidth="1" min="10" max="10"/>
    <col width="18" customWidth="1" min="11" max="11"/>
    <col width="29" customWidth="1" min="12" max="12"/>
    <col width="25" customWidth="1" min="13" max="13"/>
  </cols>
  <sheetData>
    <row r="1" ht="28" customHeight="1">
      <c r="A1" s="1" t="inlineStr">
        <is>
          <t>Pet Profiles - Fictional Examples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4" t="n"/>
    </row>
    <row r="2">
      <c r="A2" s="11" t="inlineStr">
        <is>
          <t>Owner-supplied care notes and record selections are administrative intake inputs.</t>
        </is>
      </c>
    </row>
    <row r="3"/>
    <row r="4" ht="34" customHeight="1">
      <c r="A4" s="2" t="inlineStr">
        <is>
          <t>Pet ID</t>
        </is>
      </c>
      <c r="B4" s="2" t="inlineStr">
        <is>
          <t>Intake ID</t>
        </is>
      </c>
      <c r="C4" s="2" t="inlineStr">
        <is>
          <t>Pet Name</t>
        </is>
      </c>
      <c r="D4" s="2" t="inlineStr">
        <is>
          <t>Species</t>
        </is>
      </c>
      <c r="E4" s="2" t="inlineStr">
        <is>
          <t>Breed or Description</t>
        </is>
      </c>
      <c r="F4" s="2" t="inlineStr">
        <is>
          <t>Birth Date</t>
        </is>
      </c>
      <c r="G4" s="2" t="inlineStr">
        <is>
          <t>Weight (lb)</t>
        </is>
      </c>
      <c r="H4" s="2" t="inlineStr">
        <is>
          <t>Service Scope</t>
        </is>
      </c>
      <c r="I4" s="2" t="inlineStr">
        <is>
          <t>Owner-Supplied Care Notes</t>
        </is>
      </c>
      <c r="J4" s="2" t="inlineStr">
        <is>
          <t>Vaccination Record Provided</t>
        </is>
      </c>
      <c r="K4" s="2" t="inlineStr">
        <is>
          <t>Profile Status</t>
        </is>
      </c>
      <c r="L4" s="2" t="inlineStr">
        <is>
          <t>Owner Name</t>
        </is>
      </c>
      <c r="M4" s="2" t="inlineStr">
        <is>
          <t>Profile Check</t>
        </is>
      </c>
    </row>
    <row r="5" ht="32" customHeight="1">
      <c r="A5" s="12" t="inlineStr">
        <is>
          <t>PET-26001</t>
        </is>
      </c>
      <c r="B5" s="12" t="inlineStr">
        <is>
          <t>INT-26001</t>
        </is>
      </c>
      <c r="C5" s="12" t="inlineStr">
        <is>
          <t>Sample Pet - Biscuit</t>
        </is>
      </c>
      <c r="D5" s="12" t="inlineStr">
        <is>
          <t>Dog</t>
        </is>
      </c>
      <c r="E5" s="18" t="inlineStr">
        <is>
          <t>Mixed-breed dog</t>
        </is>
      </c>
      <c r="F5" s="13" t="n">
        <v>44328</v>
      </c>
      <c r="G5" s="19" t="n">
        <v>42.5</v>
      </c>
      <c r="H5" s="12" t="inlineStr">
        <is>
          <t>Dog Grooming</t>
        </is>
      </c>
      <c r="I5" s="18" t="inlineStr">
        <is>
          <t>Owner reports a calm greeting routine and a short coat.</t>
        </is>
      </c>
      <c r="J5" s="12" t="inlineStr">
        <is>
          <t>Yes</t>
        </is>
      </c>
      <c r="K5" s="12" t="inlineStr">
        <is>
          <t>Complete</t>
        </is>
      </c>
      <c r="L5" s="15">
        <f>IF(A5="","",IFERROR(VLOOKUP(B5,Clients!$A$5:$C$104,3,FALSE),"Check Intake ID"))</f>
        <v/>
      </c>
      <c r="M5" s="15">
        <f>IF(A5="","",IF(COUNTIF($A$5:$A$104,A5)&gt;1,"Check duplicate ID",IF(OR(B5="",C5="",D5="",H5="",J5="",K5=""),"Check required fields",IF(L5="Check Intake ID","Check Intake ID",IF(AND(Assumptions!$B$10="Yes",J5="No"),"Check record entry","Ready for human review")))))</f>
        <v/>
      </c>
    </row>
    <row r="6" ht="32" customHeight="1">
      <c r="A6" s="12" t="inlineStr">
        <is>
          <t>PET-26002</t>
        </is>
      </c>
      <c r="B6" s="12" t="inlineStr">
        <is>
          <t>INT-26002</t>
        </is>
      </c>
      <c r="C6" s="12" t="inlineStr">
        <is>
          <t>Sample Pet - Clover</t>
        </is>
      </c>
      <c r="D6" s="12" t="inlineStr">
        <is>
          <t>Dog</t>
        </is>
      </c>
      <c r="E6" s="18" t="inlineStr">
        <is>
          <t>Small terrier mix</t>
        </is>
      </c>
      <c r="F6" s="13" t="n">
        <v>45141</v>
      </c>
      <c r="G6" s="19" t="n">
        <v>18</v>
      </c>
      <c r="H6" s="12" t="inlineStr">
        <is>
          <t>Dog Daycare</t>
        </is>
      </c>
      <c r="I6" s="18" t="inlineStr">
        <is>
          <t>Owner requests a gradual introduction to group activity.</t>
        </is>
      </c>
      <c r="J6" s="12" t="inlineStr">
        <is>
          <t>No</t>
        </is>
      </c>
      <c r="K6" s="12" t="inlineStr">
        <is>
          <t>Needs Review</t>
        </is>
      </c>
      <c r="L6" s="17">
        <f>IF(A6="","",IFERROR(VLOOKUP(B6,Clients!$A$5:$C$104,3,FALSE),"Check Intake ID"))</f>
        <v/>
      </c>
      <c r="M6" s="17">
        <f>IF(A6="","",IF(COUNTIF($A$5:$A$104,A6)&gt;1,"Check duplicate ID",IF(OR(B6="",C6="",D6="",H6="",J6="",K6=""),"Check required fields",IF(L6="Check Intake ID","Check Intake ID",IF(AND(Assumptions!$B$10="Yes",J6="No"),"Check record entry","Ready for human review")))))</f>
        <v/>
      </c>
    </row>
    <row r="7" ht="32" customHeight="1">
      <c r="A7" s="12" t="inlineStr">
        <is>
          <t>PET-26003</t>
        </is>
      </c>
      <c r="B7" s="12" t="inlineStr">
        <is>
          <t>INT-26003</t>
        </is>
      </c>
      <c r="C7" s="12" t="inlineStr">
        <is>
          <t>Sample Pet - Waffles</t>
        </is>
      </c>
      <c r="D7" s="12" t="inlineStr">
        <is>
          <t>Cat</t>
        </is>
      </c>
      <c r="E7" s="18" t="inlineStr">
        <is>
          <t>Domestic shorthair cat</t>
        </is>
      </c>
      <c r="F7" s="13" t="n">
        <v>43510</v>
      </c>
      <c r="G7" s="19" t="n">
        <v>11.2</v>
      </c>
      <c r="H7" s="12" t="inlineStr">
        <is>
          <t>Pet Boarding</t>
        </is>
      </c>
      <c r="I7" s="18" t="inlineStr">
        <is>
          <t>Owner supplied feeding times and carrier instructions.</t>
        </is>
      </c>
      <c r="J7" s="12" t="inlineStr">
        <is>
          <t>Yes</t>
        </is>
      </c>
      <c r="K7" s="12" t="inlineStr">
        <is>
          <t>Complete</t>
        </is>
      </c>
      <c r="L7" s="15">
        <f>IF(A7="","",IFERROR(VLOOKUP(B7,Clients!$A$5:$C$104,3,FALSE),"Check Intake ID"))</f>
        <v/>
      </c>
      <c r="M7" s="15">
        <f>IF(A7="","",IF(COUNTIF($A$5:$A$104,A7)&gt;1,"Check duplicate ID",IF(OR(B7="",C7="",D7="",H7="",J7="",K7=""),"Check required fields",IF(L7="Check Intake ID","Check Intake ID",IF(AND(Assumptions!$B$10="Yes",J7="No"),"Check record entry","Ready for human review")))))</f>
        <v/>
      </c>
    </row>
    <row r="8" ht="32" customHeight="1">
      <c r="A8" s="12" t="inlineStr">
        <is>
          <t>PET-26004</t>
        </is>
      </c>
      <c r="B8" s="12" t="inlineStr">
        <is>
          <t>INT-UNMATCHED-01</t>
        </is>
      </c>
      <c r="C8" s="12" t="inlineStr">
        <is>
          <t>Sample Pet - Pippin</t>
        </is>
      </c>
      <c r="D8" s="12" t="inlineStr">
        <is>
          <t>Dog</t>
        </is>
      </c>
      <c r="E8" s="18" t="inlineStr">
        <is>
          <t>Medium mixed-breed dog</t>
        </is>
      </c>
      <c r="F8" s="13" t="n">
        <v>44843</v>
      </c>
      <c r="G8" s="19" t="n">
        <v>55</v>
      </c>
      <c r="H8" s="12" t="inlineStr">
        <is>
          <t>Dog Walking</t>
        </is>
      </c>
      <c r="I8" s="18" t="inlineStr">
        <is>
          <t>Owner reports that a quiet sidewalk route is preferred.</t>
        </is>
      </c>
      <c r="J8" s="12" t="inlineStr">
        <is>
          <t>Yes</t>
        </is>
      </c>
      <c r="K8" s="12" t="inlineStr">
        <is>
          <t>Draft</t>
        </is>
      </c>
      <c r="L8" s="17">
        <f>IF(A8="","",IFERROR(VLOOKUP(B8,Clients!$A$5:$C$104,3,FALSE),"Check Intake ID"))</f>
        <v/>
      </c>
      <c r="M8" s="17">
        <f>IF(A8="","",IF(COUNTIF($A$5:$A$104,A8)&gt;1,"Check duplicate ID",IF(OR(B8="",C8="",D8="",H8="",J8="",K8=""),"Check required fields",IF(L8="Check Intake ID","Check Intake ID",IF(AND(Assumptions!$B$10="Yes",J8="No"),"Check record entry","Ready for human review")))))</f>
        <v/>
      </c>
    </row>
    <row r="9" ht="32" customHeight="1">
      <c r="A9" s="12" t="inlineStr">
        <is>
          <t>PET-26005</t>
        </is>
      </c>
      <c r="B9" s="12" t="inlineStr">
        <is>
          <t>INT-26005</t>
        </is>
      </c>
      <c r="C9" s="12" t="inlineStr">
        <is>
          <t>Sample Pet - Marigold</t>
        </is>
      </c>
      <c r="D9" s="12" t="inlineStr">
        <is>
          <t>Cat</t>
        </is>
      </c>
      <c r="E9" s="18" t="inlineStr">
        <is>
          <t>Longhair cat</t>
        </is>
      </c>
      <c r="F9" s="13" t="n">
        <v>44003</v>
      </c>
      <c r="G9" s="19" t="n">
        <v>9.5</v>
      </c>
      <c r="H9" s="12" t="inlineStr">
        <is>
          <t>Pet Sitting</t>
        </is>
      </c>
      <c r="I9" s="18" t="inlineStr">
        <is>
          <t>Owner supplied meal portions and preferred hiding places.</t>
        </is>
      </c>
      <c r="J9" s="12" t="inlineStr">
        <is>
          <t>Not needed</t>
        </is>
      </c>
      <c r="K9" s="12" t="inlineStr">
        <is>
          <t>Complete</t>
        </is>
      </c>
      <c r="L9" s="15">
        <f>IF(A9="","",IFERROR(VLOOKUP(B9,Clients!$A$5:$C$104,3,FALSE),"Check Intake ID"))</f>
        <v/>
      </c>
      <c r="M9" s="15">
        <f>IF(A9="","",IF(COUNTIF($A$5:$A$104,A9)&gt;1,"Check duplicate ID",IF(OR(B9="",C9="",D9="",H9="",J9="",K9=""),"Check required fields",IF(L9="Check Intake ID","Check Intake ID",IF(AND(Assumptions!$B$10="Yes",J9="No"),"Check record entry","Ready for human review")))))</f>
        <v/>
      </c>
    </row>
    <row r="10" ht="32" customHeight="1">
      <c r="A10" s="12" t="inlineStr">
        <is>
          <t>PET-26006</t>
        </is>
      </c>
      <c r="B10" s="12" t="inlineStr">
        <is>
          <t>INT-26006</t>
        </is>
      </c>
      <c r="C10" s="12" t="inlineStr">
        <is>
          <t>Sample Pet - Scout</t>
        </is>
      </c>
      <c r="D10" s="12" t="inlineStr">
        <is>
          <t>Dog</t>
        </is>
      </c>
      <c r="E10" s="18" t="inlineStr">
        <is>
          <t>Retriever mix</t>
        </is>
      </c>
      <c r="F10" s="13" t="n">
        <v>45400</v>
      </c>
      <c r="G10" s="19" t="n">
        <v>70</v>
      </c>
      <c r="H10" s="12" t="inlineStr">
        <is>
          <t>Dog Grooming</t>
        </is>
      </c>
      <c r="I10" s="18" t="inlineStr">
        <is>
          <t>Owner requests a call before changing the agreed service scope.</t>
        </is>
      </c>
      <c r="J10" s="12" t="inlineStr">
        <is>
          <t>Yes</t>
        </is>
      </c>
      <c r="K10" s="12" t="inlineStr">
        <is>
          <t>Complete</t>
        </is>
      </c>
      <c r="L10" s="17">
        <f>IF(A10="","",IFERROR(VLOOKUP(B10,Clients!$A$5:$C$104,3,FALSE),"Check Intake ID"))</f>
        <v/>
      </c>
      <c r="M10" s="17">
        <f>IF(A10="","",IF(COUNTIF($A$5:$A$104,A10)&gt;1,"Check duplicate ID",IF(OR(B10="",C10="",D10="",H10="",J10="",K10=""),"Check required fields",IF(L10="Check Intake ID","Check Intake ID",IF(AND(Assumptions!$B$10="Yes",J10="No"),"Check record entry","Ready for human review")))))</f>
        <v/>
      </c>
    </row>
    <row r="11" ht="32" customHeight="1">
      <c r="A11" s="12" t="inlineStr">
        <is>
          <t>PET-26007</t>
        </is>
      </c>
      <c r="B11" s="12" t="inlineStr">
        <is>
          <t>INT-26007</t>
        </is>
      </c>
      <c r="C11" s="12" t="inlineStr">
        <is>
          <t>Sample Pet - Junebug</t>
        </is>
      </c>
      <c r="D11" s="12" t="inlineStr">
        <is>
          <t>Dog</t>
        </is>
      </c>
      <c r="E11" s="18" t="inlineStr">
        <is>
          <t>Miniature poodle mix</t>
        </is>
      </c>
      <c r="F11" s="13" t="n">
        <v>43406</v>
      </c>
      <c r="G11" s="19" t="n">
        <v>14</v>
      </c>
      <c r="H11" s="12" t="inlineStr">
        <is>
          <t>Pet Boarding</t>
        </is>
      </c>
      <c r="I11" s="18" t="inlineStr">
        <is>
          <t>Owner supplied a labeled comfort item and feeding schedule.</t>
        </is>
      </c>
      <c r="J11" s="12" t="inlineStr">
        <is>
          <t>Yes</t>
        </is>
      </c>
      <c r="K11" s="12" t="inlineStr">
        <is>
          <t>Complete</t>
        </is>
      </c>
      <c r="L11" s="15">
        <f>IF(A11="","",IFERROR(VLOOKUP(B11,Clients!$A$5:$C$104,3,FALSE),"Check Intake ID"))</f>
        <v/>
      </c>
      <c r="M11" s="15">
        <f>IF(A11="","",IF(COUNTIF($A$5:$A$104,A11)&gt;1,"Check duplicate ID",IF(OR(B11="",C11="",D11="",H11="",J11="",K11=""),"Check required fields",IF(L11="Check Intake ID","Check Intake ID",IF(AND(Assumptions!$B$10="Yes",J11="No"),"Check record entry","Ready for human review")))))</f>
        <v/>
      </c>
    </row>
    <row r="12" ht="32" customHeight="1">
      <c r="A12" s="12" t="inlineStr">
        <is>
          <t>PET-26008</t>
        </is>
      </c>
      <c r="B12" s="12" t="inlineStr">
        <is>
          <t>INT-26008</t>
        </is>
      </c>
      <c r="C12" s="12" t="inlineStr">
        <is>
          <t>Sample Pet - Noodle</t>
        </is>
      </c>
      <c r="D12" s="12" t="inlineStr">
        <is>
          <t>Other</t>
        </is>
      </c>
      <c r="E12" s="18" t="inlineStr">
        <is>
          <t>Fictional small companion animal</t>
        </is>
      </c>
      <c r="F12" s="13" t="n">
        <v>45845</v>
      </c>
      <c r="G12" s="19" t="n">
        <v>6.2</v>
      </c>
      <c r="H12" s="12" t="inlineStr">
        <is>
          <t>Dog Daycare</t>
        </is>
      </c>
      <c r="I12" s="18" t="inlineStr">
        <is>
          <t>Owner asks staff to confirm the selected service is appropriate.</t>
        </is>
      </c>
      <c r="J12" s="12" t="inlineStr">
        <is>
          <t>Not needed</t>
        </is>
      </c>
      <c r="K12" s="12" t="inlineStr">
        <is>
          <t>Needs Review</t>
        </is>
      </c>
      <c r="L12" s="17">
        <f>IF(A12="","",IFERROR(VLOOKUP(B12,Clients!$A$5:$C$104,3,FALSE),"Check Intake ID"))</f>
        <v/>
      </c>
      <c r="M12" s="17">
        <f>IF(A12="","",IF(COUNTIF($A$5:$A$104,A12)&gt;1,"Check duplicate ID",IF(OR(B12="",C12="",D12="",H12="",J12="",K12=""),"Check required fields",IF(L12="Check Intake ID","Check Intake ID",IF(AND(Assumptions!$B$10="Yes",J12="No"),"Check record entry","Ready for human review")))))</f>
        <v/>
      </c>
    </row>
    <row r="13" ht="32" customHeight="1">
      <c r="A13" s="12" t="inlineStr">
        <is>
          <t>PET-26009</t>
        </is>
      </c>
      <c r="B13" s="12" t="inlineStr">
        <is>
          <t>INT-26009</t>
        </is>
      </c>
      <c r="C13" s="12" t="inlineStr">
        <is>
          <t>Sample Pet - Moose</t>
        </is>
      </c>
      <c r="D13" s="12" t="inlineStr">
        <is>
          <t>Dog</t>
        </is>
      </c>
      <c r="E13" s="18" t="inlineStr">
        <is>
          <t>Fictional giant mixed-breed dog</t>
        </is>
      </c>
      <c r="F13" s="13" t="n">
        <v>44212</v>
      </c>
      <c r="G13" s="19" t="n">
        <v>250</v>
      </c>
      <c r="H13" s="12" t="inlineStr">
        <is>
          <t>Dog Walking</t>
        </is>
      </c>
      <c r="I13" s="18" t="inlineStr">
        <is>
          <t>Owner supplied leash handling preferences and a short route.</t>
        </is>
      </c>
      <c r="J13" s="12" t="inlineStr">
        <is>
          <t>Yes</t>
        </is>
      </c>
      <c r="K13" s="12" t="inlineStr">
        <is>
          <t>Complete</t>
        </is>
      </c>
      <c r="L13" s="15">
        <f>IF(A13="","",IFERROR(VLOOKUP(B13,Clients!$A$5:$C$104,3,FALSE),"Check Intake ID"))</f>
        <v/>
      </c>
      <c r="M13" s="15">
        <f>IF(A13="","",IF(COUNTIF($A$5:$A$104,A13)&gt;1,"Check duplicate ID",IF(OR(B13="",C13="",D13="",H13="",J13="",K13=""),"Check required fields",IF(L13="Check Intake ID","Check Intake ID",IF(AND(Assumptions!$B$10="Yes",J13="No"),"Check record entry","Ready for human review")))))</f>
        <v/>
      </c>
    </row>
    <row r="14" ht="32" customHeight="1">
      <c r="A14" s="12" t="inlineStr">
        <is>
          <t>PET-26010</t>
        </is>
      </c>
      <c r="B14" s="12" t="inlineStr">
        <is>
          <t>INT-26010</t>
        </is>
      </c>
      <c r="C14" s="12" t="inlineStr">
        <is>
          <t>Sample Pet - Pepper</t>
        </is>
      </c>
      <c r="D14" s="12" t="inlineStr">
        <is>
          <t>Dog</t>
        </is>
      </c>
      <c r="E14" s="18" t="inlineStr">
        <is>
          <t>Medium hound mix</t>
        </is>
      </c>
      <c r="F14" s="13" t="n">
        <v>42638</v>
      </c>
      <c r="G14" s="19" t="n">
        <v>33</v>
      </c>
      <c r="H14" s="12" t="inlineStr">
        <is>
          <t>Pet Sitting</t>
        </is>
      </c>
      <c r="I14" s="18" t="inlineStr">
        <is>
          <t>Owner supplied an archived care routine for this closed intake.</t>
        </is>
      </c>
      <c r="J14" s="12" t="inlineStr">
        <is>
          <t>Yes</t>
        </is>
      </c>
      <c r="K14" s="12" t="inlineStr">
        <is>
          <t>Inactive</t>
        </is>
      </c>
      <c r="L14" s="17">
        <f>IF(A14="","",IFERROR(VLOOKUP(B14,Clients!$A$5:$C$104,3,FALSE),"Check Intake ID"))</f>
        <v/>
      </c>
      <c r="M14" s="17">
        <f>IF(A14="","",IF(COUNTIF($A$5:$A$104,A14)&gt;1,"Check duplicate ID",IF(OR(B14="",C14="",D14="",H14="",J14="",K14=""),"Check required fields",IF(L14="Check Intake ID","Check Intake ID",IF(AND(Assumptions!$B$10="Yes",J14="No"),"Check record entry","Ready for human review")))))</f>
        <v/>
      </c>
    </row>
    <row r="15" ht="21" customHeight="1">
      <c r="A15" s="12" t="n"/>
      <c r="B15" s="12" t="n"/>
      <c r="C15" s="12" t="n"/>
      <c r="D15" s="12" t="n"/>
      <c r="E15" s="18" t="n"/>
      <c r="F15" s="13" t="n"/>
      <c r="G15" s="19" t="n"/>
      <c r="H15" s="12" t="n"/>
      <c r="I15" s="18" t="n"/>
      <c r="J15" s="12" t="n"/>
      <c r="K15" s="12" t="n"/>
      <c r="L15" s="15">
        <f>IF(A15="","",IFERROR(VLOOKUP(B15,Clients!$A$5:$C$104,3,FALSE),"Check Intake ID"))</f>
        <v/>
      </c>
      <c r="M15" s="15">
        <f>IF(A15="","",IF(COUNTIF($A$5:$A$104,A15)&gt;1,"Check duplicate ID",IF(OR(B15="",C15="",D15="",H15="",J15="",K15=""),"Check required fields",IF(L15="Check Intake ID","Check Intake ID",IF(AND(Assumptions!$B$10="Yes",J15="No"),"Check record entry","Ready for human review")))))</f>
        <v/>
      </c>
    </row>
    <row r="16" ht="21" customHeight="1">
      <c r="A16" s="12" t="n"/>
      <c r="B16" s="12" t="n"/>
      <c r="C16" s="12" t="n"/>
      <c r="D16" s="12" t="n"/>
      <c r="E16" s="18" t="n"/>
      <c r="F16" s="13" t="n"/>
      <c r="G16" s="19" t="n"/>
      <c r="H16" s="12" t="n"/>
      <c r="I16" s="18" t="n"/>
      <c r="J16" s="12" t="n"/>
      <c r="K16" s="12" t="n"/>
      <c r="L16" s="17">
        <f>IF(A16="","",IFERROR(VLOOKUP(B16,Clients!$A$5:$C$104,3,FALSE),"Check Intake ID"))</f>
        <v/>
      </c>
      <c r="M16" s="17">
        <f>IF(A16="","",IF(COUNTIF($A$5:$A$104,A16)&gt;1,"Check duplicate ID",IF(OR(B16="",C16="",D16="",H16="",J16="",K16=""),"Check required fields",IF(L16="Check Intake ID","Check Intake ID",IF(AND(Assumptions!$B$10="Yes",J16="No"),"Check record entry","Ready for human review")))))</f>
        <v/>
      </c>
    </row>
    <row r="17" ht="21" customHeight="1">
      <c r="A17" s="12" t="n"/>
      <c r="B17" s="12" t="n"/>
      <c r="C17" s="12" t="n"/>
      <c r="D17" s="12" t="n"/>
      <c r="E17" s="18" t="n"/>
      <c r="F17" s="13" t="n"/>
      <c r="G17" s="19" t="n"/>
      <c r="H17" s="12" t="n"/>
      <c r="I17" s="18" t="n"/>
      <c r="J17" s="12" t="n"/>
      <c r="K17" s="12" t="n"/>
      <c r="L17" s="15">
        <f>IF(A17="","",IFERROR(VLOOKUP(B17,Clients!$A$5:$C$104,3,FALSE),"Check Intake ID"))</f>
        <v/>
      </c>
      <c r="M17" s="15">
        <f>IF(A17="","",IF(COUNTIF($A$5:$A$104,A17)&gt;1,"Check duplicate ID",IF(OR(B17="",C17="",D17="",H17="",J17="",K17=""),"Check required fields",IF(L17="Check Intake ID","Check Intake ID",IF(AND(Assumptions!$B$10="Yes",J17="No"),"Check record entry","Ready for human review")))))</f>
        <v/>
      </c>
    </row>
    <row r="18" ht="21" customHeight="1">
      <c r="A18" s="12" t="n"/>
      <c r="B18" s="12" t="n"/>
      <c r="C18" s="12" t="n"/>
      <c r="D18" s="12" t="n"/>
      <c r="E18" s="18" t="n"/>
      <c r="F18" s="13" t="n"/>
      <c r="G18" s="19" t="n"/>
      <c r="H18" s="12" t="n"/>
      <c r="I18" s="18" t="n"/>
      <c r="J18" s="12" t="n"/>
      <c r="K18" s="12" t="n"/>
      <c r="L18" s="17">
        <f>IF(A18="","",IFERROR(VLOOKUP(B18,Clients!$A$5:$C$104,3,FALSE),"Check Intake ID"))</f>
        <v/>
      </c>
      <c r="M18" s="17">
        <f>IF(A18="","",IF(COUNTIF($A$5:$A$104,A18)&gt;1,"Check duplicate ID",IF(OR(B18="",C18="",D18="",H18="",J18="",K18=""),"Check required fields",IF(L18="Check Intake ID","Check Intake ID",IF(AND(Assumptions!$B$10="Yes",J18="No"),"Check record entry","Ready for human review")))))</f>
        <v/>
      </c>
    </row>
    <row r="19" ht="21" customHeight="1">
      <c r="A19" s="12" t="n"/>
      <c r="B19" s="12" t="n"/>
      <c r="C19" s="12" t="n"/>
      <c r="D19" s="12" t="n"/>
      <c r="E19" s="18" t="n"/>
      <c r="F19" s="13" t="n"/>
      <c r="G19" s="19" t="n"/>
      <c r="H19" s="12" t="n"/>
      <c r="I19" s="18" t="n"/>
      <c r="J19" s="12" t="n"/>
      <c r="K19" s="12" t="n"/>
      <c r="L19" s="15">
        <f>IF(A19="","",IFERROR(VLOOKUP(B19,Clients!$A$5:$C$104,3,FALSE),"Check Intake ID"))</f>
        <v/>
      </c>
      <c r="M19" s="15">
        <f>IF(A19="","",IF(COUNTIF($A$5:$A$104,A19)&gt;1,"Check duplicate ID",IF(OR(B19="",C19="",D19="",H19="",J19="",K19=""),"Check required fields",IF(L19="Check Intake ID","Check Intake ID",IF(AND(Assumptions!$B$10="Yes",J19="No"),"Check record entry","Ready for human review")))))</f>
        <v/>
      </c>
    </row>
    <row r="20" ht="21" customHeight="1">
      <c r="A20" s="12" t="n"/>
      <c r="B20" s="12" t="n"/>
      <c r="C20" s="12" t="n"/>
      <c r="D20" s="12" t="n"/>
      <c r="E20" s="18" t="n"/>
      <c r="F20" s="13" t="n"/>
      <c r="G20" s="19" t="n"/>
      <c r="H20" s="12" t="n"/>
      <c r="I20" s="18" t="n"/>
      <c r="J20" s="12" t="n"/>
      <c r="K20" s="12" t="n"/>
      <c r="L20" s="17">
        <f>IF(A20="","",IFERROR(VLOOKUP(B20,Clients!$A$5:$C$104,3,FALSE),"Check Intake ID"))</f>
        <v/>
      </c>
      <c r="M20" s="17">
        <f>IF(A20="","",IF(COUNTIF($A$5:$A$104,A20)&gt;1,"Check duplicate ID",IF(OR(B20="",C20="",D20="",H20="",J20="",K20=""),"Check required fields",IF(L20="Check Intake ID","Check Intake ID",IF(AND(Assumptions!$B$10="Yes",J20="No"),"Check record entry","Ready for human review")))))</f>
        <v/>
      </c>
    </row>
    <row r="21" ht="21" customHeight="1">
      <c r="A21" s="12" t="n"/>
      <c r="B21" s="12" t="n"/>
      <c r="C21" s="12" t="n"/>
      <c r="D21" s="12" t="n"/>
      <c r="E21" s="18" t="n"/>
      <c r="F21" s="13" t="n"/>
      <c r="G21" s="19" t="n"/>
      <c r="H21" s="12" t="n"/>
      <c r="I21" s="18" t="n"/>
      <c r="J21" s="12" t="n"/>
      <c r="K21" s="12" t="n"/>
      <c r="L21" s="15">
        <f>IF(A21="","",IFERROR(VLOOKUP(B21,Clients!$A$5:$C$104,3,FALSE),"Check Intake ID"))</f>
        <v/>
      </c>
      <c r="M21" s="15">
        <f>IF(A21="","",IF(COUNTIF($A$5:$A$104,A21)&gt;1,"Check duplicate ID",IF(OR(B21="",C21="",D21="",H21="",J21="",K21=""),"Check required fields",IF(L21="Check Intake ID","Check Intake ID",IF(AND(Assumptions!$B$10="Yes",J21="No"),"Check record entry","Ready for human review")))))</f>
        <v/>
      </c>
    </row>
    <row r="22" ht="21" customHeight="1">
      <c r="A22" s="12" t="n"/>
      <c r="B22" s="12" t="n"/>
      <c r="C22" s="12" t="n"/>
      <c r="D22" s="12" t="n"/>
      <c r="E22" s="18" t="n"/>
      <c r="F22" s="13" t="n"/>
      <c r="G22" s="19" t="n"/>
      <c r="H22" s="12" t="n"/>
      <c r="I22" s="18" t="n"/>
      <c r="J22" s="12" t="n"/>
      <c r="K22" s="12" t="n"/>
      <c r="L22" s="17">
        <f>IF(A22="","",IFERROR(VLOOKUP(B22,Clients!$A$5:$C$104,3,FALSE),"Check Intake ID"))</f>
        <v/>
      </c>
      <c r="M22" s="17">
        <f>IF(A22="","",IF(COUNTIF($A$5:$A$104,A22)&gt;1,"Check duplicate ID",IF(OR(B22="",C22="",D22="",H22="",J22="",K22=""),"Check required fields",IF(L22="Check Intake ID","Check Intake ID",IF(AND(Assumptions!$B$10="Yes",J22="No"),"Check record entry","Ready for human review")))))</f>
        <v/>
      </c>
    </row>
    <row r="23" ht="21" customHeight="1">
      <c r="A23" s="12" t="n"/>
      <c r="B23" s="12" t="n"/>
      <c r="C23" s="12" t="n"/>
      <c r="D23" s="12" t="n"/>
      <c r="E23" s="18" t="n"/>
      <c r="F23" s="13" t="n"/>
      <c r="G23" s="19" t="n"/>
      <c r="H23" s="12" t="n"/>
      <c r="I23" s="18" t="n"/>
      <c r="J23" s="12" t="n"/>
      <c r="K23" s="12" t="n"/>
      <c r="L23" s="15">
        <f>IF(A23="","",IFERROR(VLOOKUP(B23,Clients!$A$5:$C$104,3,FALSE),"Check Intake ID"))</f>
        <v/>
      </c>
      <c r="M23" s="15">
        <f>IF(A23="","",IF(COUNTIF($A$5:$A$104,A23)&gt;1,"Check duplicate ID",IF(OR(B23="",C23="",D23="",H23="",J23="",K23=""),"Check required fields",IF(L23="Check Intake ID","Check Intake ID",IF(AND(Assumptions!$B$10="Yes",J23="No"),"Check record entry","Ready for human review")))))</f>
        <v/>
      </c>
    </row>
    <row r="24" ht="21" customHeight="1">
      <c r="A24" s="12" t="n"/>
      <c r="B24" s="12" t="n"/>
      <c r="C24" s="12" t="n"/>
      <c r="D24" s="12" t="n"/>
      <c r="E24" s="18" t="n"/>
      <c r="F24" s="13" t="n"/>
      <c r="G24" s="19" t="n"/>
      <c r="H24" s="12" t="n"/>
      <c r="I24" s="18" t="n"/>
      <c r="J24" s="12" t="n"/>
      <c r="K24" s="12" t="n"/>
      <c r="L24" s="17">
        <f>IF(A24="","",IFERROR(VLOOKUP(B24,Clients!$A$5:$C$104,3,FALSE),"Check Intake ID"))</f>
        <v/>
      </c>
      <c r="M24" s="17">
        <f>IF(A24="","",IF(COUNTIF($A$5:$A$104,A24)&gt;1,"Check duplicate ID",IF(OR(B24="",C24="",D24="",H24="",J24="",K24=""),"Check required fields",IF(L24="Check Intake ID","Check Intake ID",IF(AND(Assumptions!$B$10="Yes",J24="No"),"Check record entry","Ready for human review")))))</f>
        <v/>
      </c>
    </row>
    <row r="25" ht="21" customHeight="1">
      <c r="A25" s="12" t="n"/>
      <c r="B25" s="12" t="n"/>
      <c r="C25" s="12" t="n"/>
      <c r="D25" s="12" t="n"/>
      <c r="E25" s="18" t="n"/>
      <c r="F25" s="13" t="n"/>
      <c r="G25" s="19" t="n"/>
      <c r="H25" s="12" t="n"/>
      <c r="I25" s="18" t="n"/>
      <c r="J25" s="12" t="n"/>
      <c r="K25" s="12" t="n"/>
      <c r="L25" s="15">
        <f>IF(A25="","",IFERROR(VLOOKUP(B25,Clients!$A$5:$C$104,3,FALSE),"Check Intake ID"))</f>
        <v/>
      </c>
      <c r="M25" s="15">
        <f>IF(A25="","",IF(COUNTIF($A$5:$A$104,A25)&gt;1,"Check duplicate ID",IF(OR(B25="",C25="",D25="",H25="",J25="",K25=""),"Check required fields",IF(L25="Check Intake ID","Check Intake ID",IF(AND(Assumptions!$B$10="Yes",J25="No"),"Check record entry","Ready for human review")))))</f>
        <v/>
      </c>
    </row>
    <row r="26" ht="21" customHeight="1">
      <c r="A26" s="12" t="n"/>
      <c r="B26" s="12" t="n"/>
      <c r="C26" s="12" t="n"/>
      <c r="D26" s="12" t="n"/>
      <c r="E26" s="18" t="n"/>
      <c r="F26" s="13" t="n"/>
      <c r="G26" s="19" t="n"/>
      <c r="H26" s="12" t="n"/>
      <c r="I26" s="18" t="n"/>
      <c r="J26" s="12" t="n"/>
      <c r="K26" s="12" t="n"/>
      <c r="L26" s="17">
        <f>IF(A26="","",IFERROR(VLOOKUP(B26,Clients!$A$5:$C$104,3,FALSE),"Check Intake ID"))</f>
        <v/>
      </c>
      <c r="M26" s="17">
        <f>IF(A26="","",IF(COUNTIF($A$5:$A$104,A26)&gt;1,"Check duplicate ID",IF(OR(B26="",C26="",D26="",H26="",J26="",K26=""),"Check required fields",IF(L26="Check Intake ID","Check Intake ID",IF(AND(Assumptions!$B$10="Yes",J26="No"),"Check record entry","Ready for human review")))))</f>
        <v/>
      </c>
    </row>
    <row r="27" ht="21" customHeight="1">
      <c r="A27" s="12" t="n"/>
      <c r="B27" s="12" t="n"/>
      <c r="C27" s="12" t="n"/>
      <c r="D27" s="12" t="n"/>
      <c r="E27" s="18" t="n"/>
      <c r="F27" s="13" t="n"/>
      <c r="G27" s="19" t="n"/>
      <c r="H27" s="12" t="n"/>
      <c r="I27" s="18" t="n"/>
      <c r="J27" s="12" t="n"/>
      <c r="K27" s="12" t="n"/>
      <c r="L27" s="15">
        <f>IF(A27="","",IFERROR(VLOOKUP(B27,Clients!$A$5:$C$104,3,FALSE),"Check Intake ID"))</f>
        <v/>
      </c>
      <c r="M27" s="15">
        <f>IF(A27="","",IF(COUNTIF($A$5:$A$104,A27)&gt;1,"Check duplicate ID",IF(OR(B27="",C27="",D27="",H27="",J27="",K27=""),"Check required fields",IF(L27="Check Intake ID","Check Intake ID",IF(AND(Assumptions!$B$10="Yes",J27="No"),"Check record entry","Ready for human review")))))</f>
        <v/>
      </c>
    </row>
    <row r="28" ht="21" customHeight="1">
      <c r="A28" s="12" t="n"/>
      <c r="B28" s="12" t="n"/>
      <c r="C28" s="12" t="n"/>
      <c r="D28" s="12" t="n"/>
      <c r="E28" s="18" t="n"/>
      <c r="F28" s="13" t="n"/>
      <c r="G28" s="19" t="n"/>
      <c r="H28" s="12" t="n"/>
      <c r="I28" s="18" t="n"/>
      <c r="J28" s="12" t="n"/>
      <c r="K28" s="12" t="n"/>
      <c r="L28" s="17">
        <f>IF(A28="","",IFERROR(VLOOKUP(B28,Clients!$A$5:$C$104,3,FALSE),"Check Intake ID"))</f>
        <v/>
      </c>
      <c r="M28" s="17">
        <f>IF(A28="","",IF(COUNTIF($A$5:$A$104,A28)&gt;1,"Check duplicate ID",IF(OR(B28="",C28="",D28="",H28="",J28="",K28=""),"Check required fields",IF(L28="Check Intake ID","Check Intake ID",IF(AND(Assumptions!$B$10="Yes",J28="No"),"Check record entry","Ready for human review")))))</f>
        <v/>
      </c>
    </row>
    <row r="29" ht="21" customHeight="1">
      <c r="A29" s="12" t="n"/>
      <c r="B29" s="12" t="n"/>
      <c r="C29" s="12" t="n"/>
      <c r="D29" s="12" t="n"/>
      <c r="E29" s="18" t="n"/>
      <c r="F29" s="13" t="n"/>
      <c r="G29" s="19" t="n"/>
      <c r="H29" s="12" t="n"/>
      <c r="I29" s="18" t="n"/>
      <c r="J29" s="12" t="n"/>
      <c r="K29" s="12" t="n"/>
      <c r="L29" s="15">
        <f>IF(A29="","",IFERROR(VLOOKUP(B29,Clients!$A$5:$C$104,3,FALSE),"Check Intake ID"))</f>
        <v/>
      </c>
      <c r="M29" s="15">
        <f>IF(A29="","",IF(COUNTIF($A$5:$A$104,A29)&gt;1,"Check duplicate ID",IF(OR(B29="",C29="",D29="",H29="",J29="",K29=""),"Check required fields",IF(L29="Check Intake ID","Check Intake ID",IF(AND(Assumptions!$B$10="Yes",J29="No"),"Check record entry","Ready for human review")))))</f>
        <v/>
      </c>
    </row>
    <row r="30" ht="21" customHeight="1">
      <c r="A30" s="12" t="n"/>
      <c r="B30" s="12" t="n"/>
      <c r="C30" s="12" t="n"/>
      <c r="D30" s="12" t="n"/>
      <c r="E30" s="18" t="n"/>
      <c r="F30" s="13" t="n"/>
      <c r="G30" s="19" t="n"/>
      <c r="H30" s="12" t="n"/>
      <c r="I30" s="18" t="n"/>
      <c r="J30" s="12" t="n"/>
      <c r="K30" s="12" t="n"/>
      <c r="L30" s="17">
        <f>IF(A30="","",IFERROR(VLOOKUP(B30,Clients!$A$5:$C$104,3,FALSE),"Check Intake ID"))</f>
        <v/>
      </c>
      <c r="M30" s="17">
        <f>IF(A30="","",IF(COUNTIF($A$5:$A$104,A30)&gt;1,"Check duplicate ID",IF(OR(B30="",C30="",D30="",H30="",J30="",K30=""),"Check required fields",IF(L30="Check Intake ID","Check Intake ID",IF(AND(Assumptions!$B$10="Yes",J30="No"),"Check record entry","Ready for human review")))))</f>
        <v/>
      </c>
    </row>
    <row r="31" ht="21" customHeight="1">
      <c r="A31" s="12" t="n"/>
      <c r="B31" s="12" t="n"/>
      <c r="C31" s="12" t="n"/>
      <c r="D31" s="12" t="n"/>
      <c r="E31" s="18" t="n"/>
      <c r="F31" s="13" t="n"/>
      <c r="G31" s="19" t="n"/>
      <c r="H31" s="12" t="n"/>
      <c r="I31" s="18" t="n"/>
      <c r="J31" s="12" t="n"/>
      <c r="K31" s="12" t="n"/>
      <c r="L31" s="15">
        <f>IF(A31="","",IFERROR(VLOOKUP(B31,Clients!$A$5:$C$104,3,FALSE),"Check Intake ID"))</f>
        <v/>
      </c>
      <c r="M31" s="15">
        <f>IF(A31="","",IF(COUNTIF($A$5:$A$104,A31)&gt;1,"Check duplicate ID",IF(OR(B31="",C31="",D31="",H31="",J31="",K31=""),"Check required fields",IF(L31="Check Intake ID","Check Intake ID",IF(AND(Assumptions!$B$10="Yes",J31="No"),"Check record entry","Ready for human review")))))</f>
        <v/>
      </c>
    </row>
    <row r="32" ht="21" customHeight="1">
      <c r="A32" s="12" t="n"/>
      <c r="B32" s="12" t="n"/>
      <c r="C32" s="12" t="n"/>
      <c r="D32" s="12" t="n"/>
      <c r="E32" s="18" t="n"/>
      <c r="F32" s="13" t="n"/>
      <c r="G32" s="19" t="n"/>
      <c r="H32" s="12" t="n"/>
      <c r="I32" s="18" t="n"/>
      <c r="J32" s="12" t="n"/>
      <c r="K32" s="12" t="n"/>
      <c r="L32" s="17">
        <f>IF(A32="","",IFERROR(VLOOKUP(B32,Clients!$A$5:$C$104,3,FALSE),"Check Intake ID"))</f>
        <v/>
      </c>
      <c r="M32" s="17">
        <f>IF(A32="","",IF(COUNTIF($A$5:$A$104,A32)&gt;1,"Check duplicate ID",IF(OR(B32="",C32="",D32="",H32="",J32="",K32=""),"Check required fields",IF(L32="Check Intake ID","Check Intake ID",IF(AND(Assumptions!$B$10="Yes",J32="No"),"Check record entry","Ready for human review")))))</f>
        <v/>
      </c>
    </row>
    <row r="33" ht="21" customHeight="1">
      <c r="A33" s="12" t="n"/>
      <c r="B33" s="12" t="n"/>
      <c r="C33" s="12" t="n"/>
      <c r="D33" s="12" t="n"/>
      <c r="E33" s="18" t="n"/>
      <c r="F33" s="13" t="n"/>
      <c r="G33" s="19" t="n"/>
      <c r="H33" s="12" t="n"/>
      <c r="I33" s="18" t="n"/>
      <c r="J33" s="12" t="n"/>
      <c r="K33" s="12" t="n"/>
      <c r="L33" s="15">
        <f>IF(A33="","",IFERROR(VLOOKUP(B33,Clients!$A$5:$C$104,3,FALSE),"Check Intake ID"))</f>
        <v/>
      </c>
      <c r="M33" s="15">
        <f>IF(A33="","",IF(COUNTIF($A$5:$A$104,A33)&gt;1,"Check duplicate ID",IF(OR(B33="",C33="",D33="",H33="",J33="",K33=""),"Check required fields",IF(L33="Check Intake ID","Check Intake ID",IF(AND(Assumptions!$B$10="Yes",J33="No"),"Check record entry","Ready for human review")))))</f>
        <v/>
      </c>
    </row>
    <row r="34" ht="21" customHeight="1">
      <c r="A34" s="12" t="n"/>
      <c r="B34" s="12" t="n"/>
      <c r="C34" s="12" t="n"/>
      <c r="D34" s="12" t="n"/>
      <c r="E34" s="18" t="n"/>
      <c r="F34" s="13" t="n"/>
      <c r="G34" s="19" t="n"/>
      <c r="H34" s="12" t="n"/>
      <c r="I34" s="18" t="n"/>
      <c r="J34" s="12" t="n"/>
      <c r="K34" s="12" t="n"/>
      <c r="L34" s="17">
        <f>IF(A34="","",IFERROR(VLOOKUP(B34,Clients!$A$5:$C$104,3,FALSE),"Check Intake ID"))</f>
        <v/>
      </c>
      <c r="M34" s="17">
        <f>IF(A34="","",IF(COUNTIF($A$5:$A$104,A34)&gt;1,"Check duplicate ID",IF(OR(B34="",C34="",D34="",H34="",J34="",K34=""),"Check required fields",IF(L34="Check Intake ID","Check Intake ID",IF(AND(Assumptions!$B$10="Yes",J34="No"),"Check record entry","Ready for human review")))))</f>
        <v/>
      </c>
    </row>
    <row r="35" ht="21" customHeight="1">
      <c r="A35" s="12" t="n"/>
      <c r="B35" s="12" t="n"/>
      <c r="C35" s="12" t="n"/>
      <c r="D35" s="12" t="n"/>
      <c r="E35" s="18" t="n"/>
      <c r="F35" s="13" t="n"/>
      <c r="G35" s="19" t="n"/>
      <c r="H35" s="12" t="n"/>
      <c r="I35" s="18" t="n"/>
      <c r="J35" s="12" t="n"/>
      <c r="K35" s="12" t="n"/>
      <c r="L35" s="15">
        <f>IF(A35="","",IFERROR(VLOOKUP(B35,Clients!$A$5:$C$104,3,FALSE),"Check Intake ID"))</f>
        <v/>
      </c>
      <c r="M35" s="15">
        <f>IF(A35="","",IF(COUNTIF($A$5:$A$104,A35)&gt;1,"Check duplicate ID",IF(OR(B35="",C35="",D35="",H35="",J35="",K35=""),"Check required fields",IF(L35="Check Intake ID","Check Intake ID",IF(AND(Assumptions!$B$10="Yes",J35="No"),"Check record entry","Ready for human review")))))</f>
        <v/>
      </c>
    </row>
    <row r="36" ht="21" customHeight="1">
      <c r="A36" s="12" t="n"/>
      <c r="B36" s="12" t="n"/>
      <c r="C36" s="12" t="n"/>
      <c r="D36" s="12" t="n"/>
      <c r="E36" s="18" t="n"/>
      <c r="F36" s="13" t="n"/>
      <c r="G36" s="19" t="n"/>
      <c r="H36" s="12" t="n"/>
      <c r="I36" s="18" t="n"/>
      <c r="J36" s="12" t="n"/>
      <c r="K36" s="12" t="n"/>
      <c r="L36" s="17">
        <f>IF(A36="","",IFERROR(VLOOKUP(B36,Clients!$A$5:$C$104,3,FALSE),"Check Intake ID"))</f>
        <v/>
      </c>
      <c r="M36" s="17">
        <f>IF(A36="","",IF(COUNTIF($A$5:$A$104,A36)&gt;1,"Check duplicate ID",IF(OR(B36="",C36="",D36="",H36="",J36="",K36=""),"Check required fields",IF(L36="Check Intake ID","Check Intake ID",IF(AND(Assumptions!$B$10="Yes",J36="No"),"Check record entry","Ready for human review")))))</f>
        <v/>
      </c>
    </row>
    <row r="37" ht="21" customHeight="1">
      <c r="A37" s="12" t="n"/>
      <c r="B37" s="12" t="n"/>
      <c r="C37" s="12" t="n"/>
      <c r="D37" s="12" t="n"/>
      <c r="E37" s="18" t="n"/>
      <c r="F37" s="13" t="n"/>
      <c r="G37" s="19" t="n"/>
      <c r="H37" s="12" t="n"/>
      <c r="I37" s="18" t="n"/>
      <c r="J37" s="12" t="n"/>
      <c r="K37" s="12" t="n"/>
      <c r="L37" s="15">
        <f>IF(A37="","",IFERROR(VLOOKUP(B37,Clients!$A$5:$C$104,3,FALSE),"Check Intake ID"))</f>
        <v/>
      </c>
      <c r="M37" s="15">
        <f>IF(A37="","",IF(COUNTIF($A$5:$A$104,A37)&gt;1,"Check duplicate ID",IF(OR(B37="",C37="",D37="",H37="",J37="",K37=""),"Check required fields",IF(L37="Check Intake ID","Check Intake ID",IF(AND(Assumptions!$B$10="Yes",J37="No"),"Check record entry","Ready for human review")))))</f>
        <v/>
      </c>
    </row>
    <row r="38" ht="21" customHeight="1">
      <c r="A38" s="12" t="n"/>
      <c r="B38" s="12" t="n"/>
      <c r="C38" s="12" t="n"/>
      <c r="D38" s="12" t="n"/>
      <c r="E38" s="18" t="n"/>
      <c r="F38" s="13" t="n"/>
      <c r="G38" s="19" t="n"/>
      <c r="H38" s="12" t="n"/>
      <c r="I38" s="18" t="n"/>
      <c r="J38" s="12" t="n"/>
      <c r="K38" s="12" t="n"/>
      <c r="L38" s="17">
        <f>IF(A38="","",IFERROR(VLOOKUP(B38,Clients!$A$5:$C$104,3,FALSE),"Check Intake ID"))</f>
        <v/>
      </c>
      <c r="M38" s="17">
        <f>IF(A38="","",IF(COUNTIF($A$5:$A$104,A38)&gt;1,"Check duplicate ID",IF(OR(B38="",C38="",D38="",H38="",J38="",K38=""),"Check required fields",IF(L38="Check Intake ID","Check Intake ID",IF(AND(Assumptions!$B$10="Yes",J38="No"),"Check record entry","Ready for human review")))))</f>
        <v/>
      </c>
    </row>
    <row r="39" ht="21" customHeight="1">
      <c r="A39" s="12" t="n"/>
      <c r="B39" s="12" t="n"/>
      <c r="C39" s="12" t="n"/>
      <c r="D39" s="12" t="n"/>
      <c r="E39" s="18" t="n"/>
      <c r="F39" s="13" t="n"/>
      <c r="G39" s="19" t="n"/>
      <c r="H39" s="12" t="n"/>
      <c r="I39" s="18" t="n"/>
      <c r="J39" s="12" t="n"/>
      <c r="K39" s="12" t="n"/>
      <c r="L39" s="15">
        <f>IF(A39="","",IFERROR(VLOOKUP(B39,Clients!$A$5:$C$104,3,FALSE),"Check Intake ID"))</f>
        <v/>
      </c>
      <c r="M39" s="15">
        <f>IF(A39="","",IF(COUNTIF($A$5:$A$104,A39)&gt;1,"Check duplicate ID",IF(OR(B39="",C39="",D39="",H39="",J39="",K39=""),"Check required fields",IF(L39="Check Intake ID","Check Intake ID",IF(AND(Assumptions!$B$10="Yes",J39="No"),"Check record entry","Ready for human review")))))</f>
        <v/>
      </c>
    </row>
    <row r="40" ht="21" customHeight="1">
      <c r="A40" s="12" t="n"/>
      <c r="B40" s="12" t="n"/>
      <c r="C40" s="12" t="n"/>
      <c r="D40" s="12" t="n"/>
      <c r="E40" s="18" t="n"/>
      <c r="F40" s="13" t="n"/>
      <c r="G40" s="19" t="n"/>
      <c r="H40" s="12" t="n"/>
      <c r="I40" s="18" t="n"/>
      <c r="J40" s="12" t="n"/>
      <c r="K40" s="12" t="n"/>
      <c r="L40" s="17">
        <f>IF(A40="","",IFERROR(VLOOKUP(B40,Clients!$A$5:$C$104,3,FALSE),"Check Intake ID"))</f>
        <v/>
      </c>
      <c r="M40" s="17">
        <f>IF(A40="","",IF(COUNTIF($A$5:$A$104,A40)&gt;1,"Check duplicate ID",IF(OR(B40="",C40="",D40="",H40="",J40="",K40=""),"Check required fields",IF(L40="Check Intake ID","Check Intake ID",IF(AND(Assumptions!$B$10="Yes",J40="No"),"Check record entry","Ready for human review")))))</f>
        <v/>
      </c>
    </row>
    <row r="41" ht="21" customHeight="1">
      <c r="A41" s="12" t="n"/>
      <c r="B41" s="12" t="n"/>
      <c r="C41" s="12" t="n"/>
      <c r="D41" s="12" t="n"/>
      <c r="E41" s="18" t="n"/>
      <c r="F41" s="13" t="n"/>
      <c r="G41" s="19" t="n"/>
      <c r="H41" s="12" t="n"/>
      <c r="I41" s="18" t="n"/>
      <c r="J41" s="12" t="n"/>
      <c r="K41" s="12" t="n"/>
      <c r="L41" s="15">
        <f>IF(A41="","",IFERROR(VLOOKUP(B41,Clients!$A$5:$C$104,3,FALSE),"Check Intake ID"))</f>
        <v/>
      </c>
      <c r="M41" s="15">
        <f>IF(A41="","",IF(COUNTIF($A$5:$A$104,A41)&gt;1,"Check duplicate ID",IF(OR(B41="",C41="",D41="",H41="",J41="",K41=""),"Check required fields",IF(L41="Check Intake ID","Check Intake ID",IF(AND(Assumptions!$B$10="Yes",J41="No"),"Check record entry","Ready for human review")))))</f>
        <v/>
      </c>
    </row>
    <row r="42" ht="21" customHeight="1">
      <c r="A42" s="12" t="n"/>
      <c r="B42" s="12" t="n"/>
      <c r="C42" s="12" t="n"/>
      <c r="D42" s="12" t="n"/>
      <c r="E42" s="18" t="n"/>
      <c r="F42" s="13" t="n"/>
      <c r="G42" s="19" t="n"/>
      <c r="H42" s="12" t="n"/>
      <c r="I42" s="18" t="n"/>
      <c r="J42" s="12" t="n"/>
      <c r="K42" s="12" t="n"/>
      <c r="L42" s="17">
        <f>IF(A42="","",IFERROR(VLOOKUP(B42,Clients!$A$5:$C$104,3,FALSE),"Check Intake ID"))</f>
        <v/>
      </c>
      <c r="M42" s="17">
        <f>IF(A42="","",IF(COUNTIF($A$5:$A$104,A42)&gt;1,"Check duplicate ID",IF(OR(B42="",C42="",D42="",H42="",J42="",K42=""),"Check required fields",IF(L42="Check Intake ID","Check Intake ID",IF(AND(Assumptions!$B$10="Yes",J42="No"),"Check record entry","Ready for human review")))))</f>
        <v/>
      </c>
    </row>
    <row r="43" ht="21" customHeight="1">
      <c r="A43" s="12" t="n"/>
      <c r="B43" s="12" t="n"/>
      <c r="C43" s="12" t="n"/>
      <c r="D43" s="12" t="n"/>
      <c r="E43" s="18" t="n"/>
      <c r="F43" s="13" t="n"/>
      <c r="G43" s="19" t="n"/>
      <c r="H43" s="12" t="n"/>
      <c r="I43" s="18" t="n"/>
      <c r="J43" s="12" t="n"/>
      <c r="K43" s="12" t="n"/>
      <c r="L43" s="15">
        <f>IF(A43="","",IFERROR(VLOOKUP(B43,Clients!$A$5:$C$104,3,FALSE),"Check Intake ID"))</f>
        <v/>
      </c>
      <c r="M43" s="15">
        <f>IF(A43="","",IF(COUNTIF($A$5:$A$104,A43)&gt;1,"Check duplicate ID",IF(OR(B43="",C43="",D43="",H43="",J43="",K43=""),"Check required fields",IF(L43="Check Intake ID","Check Intake ID",IF(AND(Assumptions!$B$10="Yes",J43="No"),"Check record entry","Ready for human review")))))</f>
        <v/>
      </c>
    </row>
    <row r="44" ht="21" customHeight="1">
      <c r="A44" s="12" t="n"/>
      <c r="B44" s="12" t="n"/>
      <c r="C44" s="12" t="n"/>
      <c r="D44" s="12" t="n"/>
      <c r="E44" s="18" t="n"/>
      <c r="F44" s="13" t="n"/>
      <c r="G44" s="19" t="n"/>
      <c r="H44" s="12" t="n"/>
      <c r="I44" s="18" t="n"/>
      <c r="J44" s="12" t="n"/>
      <c r="K44" s="12" t="n"/>
      <c r="L44" s="17">
        <f>IF(A44="","",IFERROR(VLOOKUP(B44,Clients!$A$5:$C$104,3,FALSE),"Check Intake ID"))</f>
        <v/>
      </c>
      <c r="M44" s="17">
        <f>IF(A44="","",IF(COUNTIF($A$5:$A$104,A44)&gt;1,"Check duplicate ID",IF(OR(B44="",C44="",D44="",H44="",J44="",K44=""),"Check required fields",IF(L44="Check Intake ID","Check Intake ID",IF(AND(Assumptions!$B$10="Yes",J44="No"),"Check record entry","Ready for human review")))))</f>
        <v/>
      </c>
    </row>
    <row r="45" ht="21" customHeight="1">
      <c r="A45" s="12" t="n"/>
      <c r="B45" s="12" t="n"/>
      <c r="C45" s="12" t="n"/>
      <c r="D45" s="12" t="n"/>
      <c r="E45" s="18" t="n"/>
      <c r="F45" s="13" t="n"/>
      <c r="G45" s="19" t="n"/>
      <c r="H45" s="12" t="n"/>
      <c r="I45" s="18" t="n"/>
      <c r="J45" s="12" t="n"/>
      <c r="K45" s="12" t="n"/>
      <c r="L45" s="15">
        <f>IF(A45="","",IFERROR(VLOOKUP(B45,Clients!$A$5:$C$104,3,FALSE),"Check Intake ID"))</f>
        <v/>
      </c>
      <c r="M45" s="15">
        <f>IF(A45="","",IF(COUNTIF($A$5:$A$104,A45)&gt;1,"Check duplicate ID",IF(OR(B45="",C45="",D45="",H45="",J45="",K45=""),"Check required fields",IF(L45="Check Intake ID","Check Intake ID",IF(AND(Assumptions!$B$10="Yes",J45="No"),"Check record entry","Ready for human review")))))</f>
        <v/>
      </c>
    </row>
    <row r="46" ht="21" customHeight="1">
      <c r="A46" s="12" t="n"/>
      <c r="B46" s="12" t="n"/>
      <c r="C46" s="12" t="n"/>
      <c r="D46" s="12" t="n"/>
      <c r="E46" s="18" t="n"/>
      <c r="F46" s="13" t="n"/>
      <c r="G46" s="19" t="n"/>
      <c r="H46" s="12" t="n"/>
      <c r="I46" s="18" t="n"/>
      <c r="J46" s="12" t="n"/>
      <c r="K46" s="12" t="n"/>
      <c r="L46" s="17">
        <f>IF(A46="","",IFERROR(VLOOKUP(B46,Clients!$A$5:$C$104,3,FALSE),"Check Intake ID"))</f>
        <v/>
      </c>
      <c r="M46" s="17">
        <f>IF(A46="","",IF(COUNTIF($A$5:$A$104,A46)&gt;1,"Check duplicate ID",IF(OR(B46="",C46="",D46="",H46="",J46="",K46=""),"Check required fields",IF(L46="Check Intake ID","Check Intake ID",IF(AND(Assumptions!$B$10="Yes",J46="No"),"Check record entry","Ready for human review")))))</f>
        <v/>
      </c>
    </row>
    <row r="47" ht="21" customHeight="1">
      <c r="A47" s="12" t="n"/>
      <c r="B47" s="12" t="n"/>
      <c r="C47" s="12" t="n"/>
      <c r="D47" s="12" t="n"/>
      <c r="E47" s="18" t="n"/>
      <c r="F47" s="13" t="n"/>
      <c r="G47" s="19" t="n"/>
      <c r="H47" s="12" t="n"/>
      <c r="I47" s="18" t="n"/>
      <c r="J47" s="12" t="n"/>
      <c r="K47" s="12" t="n"/>
      <c r="L47" s="15">
        <f>IF(A47="","",IFERROR(VLOOKUP(B47,Clients!$A$5:$C$104,3,FALSE),"Check Intake ID"))</f>
        <v/>
      </c>
      <c r="M47" s="15">
        <f>IF(A47="","",IF(COUNTIF($A$5:$A$104,A47)&gt;1,"Check duplicate ID",IF(OR(B47="",C47="",D47="",H47="",J47="",K47=""),"Check required fields",IF(L47="Check Intake ID","Check Intake ID",IF(AND(Assumptions!$B$10="Yes",J47="No"),"Check record entry","Ready for human review")))))</f>
        <v/>
      </c>
    </row>
    <row r="48" ht="21" customHeight="1">
      <c r="A48" s="12" t="n"/>
      <c r="B48" s="12" t="n"/>
      <c r="C48" s="12" t="n"/>
      <c r="D48" s="12" t="n"/>
      <c r="E48" s="18" t="n"/>
      <c r="F48" s="13" t="n"/>
      <c r="G48" s="19" t="n"/>
      <c r="H48" s="12" t="n"/>
      <c r="I48" s="18" t="n"/>
      <c r="J48" s="12" t="n"/>
      <c r="K48" s="12" t="n"/>
      <c r="L48" s="17">
        <f>IF(A48="","",IFERROR(VLOOKUP(B48,Clients!$A$5:$C$104,3,FALSE),"Check Intake ID"))</f>
        <v/>
      </c>
      <c r="M48" s="17">
        <f>IF(A48="","",IF(COUNTIF($A$5:$A$104,A48)&gt;1,"Check duplicate ID",IF(OR(B48="",C48="",D48="",H48="",J48="",K48=""),"Check required fields",IF(L48="Check Intake ID","Check Intake ID",IF(AND(Assumptions!$B$10="Yes",J48="No"),"Check record entry","Ready for human review")))))</f>
        <v/>
      </c>
    </row>
    <row r="49" ht="21" customHeight="1">
      <c r="A49" s="12" t="n"/>
      <c r="B49" s="12" t="n"/>
      <c r="C49" s="12" t="n"/>
      <c r="D49" s="12" t="n"/>
      <c r="E49" s="18" t="n"/>
      <c r="F49" s="13" t="n"/>
      <c r="G49" s="19" t="n"/>
      <c r="H49" s="12" t="n"/>
      <c r="I49" s="18" t="n"/>
      <c r="J49" s="12" t="n"/>
      <c r="K49" s="12" t="n"/>
      <c r="L49" s="15">
        <f>IF(A49="","",IFERROR(VLOOKUP(B49,Clients!$A$5:$C$104,3,FALSE),"Check Intake ID"))</f>
        <v/>
      </c>
      <c r="M49" s="15">
        <f>IF(A49="","",IF(COUNTIF($A$5:$A$104,A49)&gt;1,"Check duplicate ID",IF(OR(B49="",C49="",D49="",H49="",J49="",K49=""),"Check required fields",IF(L49="Check Intake ID","Check Intake ID",IF(AND(Assumptions!$B$10="Yes",J49="No"),"Check record entry","Ready for human review")))))</f>
        <v/>
      </c>
    </row>
    <row r="50" ht="21" customHeight="1">
      <c r="A50" s="12" t="n"/>
      <c r="B50" s="12" t="n"/>
      <c r="C50" s="12" t="n"/>
      <c r="D50" s="12" t="n"/>
      <c r="E50" s="18" t="n"/>
      <c r="F50" s="13" t="n"/>
      <c r="G50" s="19" t="n"/>
      <c r="H50" s="12" t="n"/>
      <c r="I50" s="18" t="n"/>
      <c r="J50" s="12" t="n"/>
      <c r="K50" s="12" t="n"/>
      <c r="L50" s="17">
        <f>IF(A50="","",IFERROR(VLOOKUP(B50,Clients!$A$5:$C$104,3,FALSE),"Check Intake ID"))</f>
        <v/>
      </c>
      <c r="M50" s="17">
        <f>IF(A50="","",IF(COUNTIF($A$5:$A$104,A50)&gt;1,"Check duplicate ID",IF(OR(B50="",C50="",D50="",H50="",J50="",K50=""),"Check required fields",IF(L50="Check Intake ID","Check Intake ID",IF(AND(Assumptions!$B$10="Yes",J50="No"),"Check record entry","Ready for human review")))))</f>
        <v/>
      </c>
    </row>
    <row r="51" ht="21" customHeight="1">
      <c r="A51" s="12" t="n"/>
      <c r="B51" s="12" t="n"/>
      <c r="C51" s="12" t="n"/>
      <c r="D51" s="12" t="n"/>
      <c r="E51" s="18" t="n"/>
      <c r="F51" s="13" t="n"/>
      <c r="G51" s="19" t="n"/>
      <c r="H51" s="12" t="n"/>
      <c r="I51" s="18" t="n"/>
      <c r="J51" s="12" t="n"/>
      <c r="K51" s="12" t="n"/>
      <c r="L51" s="15">
        <f>IF(A51="","",IFERROR(VLOOKUP(B51,Clients!$A$5:$C$104,3,FALSE),"Check Intake ID"))</f>
        <v/>
      </c>
      <c r="M51" s="15">
        <f>IF(A51="","",IF(COUNTIF($A$5:$A$104,A51)&gt;1,"Check duplicate ID",IF(OR(B51="",C51="",D51="",H51="",J51="",K51=""),"Check required fields",IF(L51="Check Intake ID","Check Intake ID",IF(AND(Assumptions!$B$10="Yes",J51="No"),"Check record entry","Ready for human review")))))</f>
        <v/>
      </c>
    </row>
    <row r="52" ht="21" customHeight="1">
      <c r="A52" s="12" t="n"/>
      <c r="B52" s="12" t="n"/>
      <c r="C52" s="12" t="n"/>
      <c r="D52" s="12" t="n"/>
      <c r="E52" s="18" t="n"/>
      <c r="F52" s="13" t="n"/>
      <c r="G52" s="19" t="n"/>
      <c r="H52" s="12" t="n"/>
      <c r="I52" s="18" t="n"/>
      <c r="J52" s="12" t="n"/>
      <c r="K52" s="12" t="n"/>
      <c r="L52" s="17">
        <f>IF(A52="","",IFERROR(VLOOKUP(B52,Clients!$A$5:$C$104,3,FALSE),"Check Intake ID"))</f>
        <v/>
      </c>
      <c r="M52" s="17">
        <f>IF(A52="","",IF(COUNTIF($A$5:$A$104,A52)&gt;1,"Check duplicate ID",IF(OR(B52="",C52="",D52="",H52="",J52="",K52=""),"Check required fields",IF(L52="Check Intake ID","Check Intake ID",IF(AND(Assumptions!$B$10="Yes",J52="No"),"Check record entry","Ready for human review")))))</f>
        <v/>
      </c>
    </row>
    <row r="53" ht="21" customHeight="1">
      <c r="A53" s="12" t="n"/>
      <c r="B53" s="12" t="n"/>
      <c r="C53" s="12" t="n"/>
      <c r="D53" s="12" t="n"/>
      <c r="E53" s="18" t="n"/>
      <c r="F53" s="13" t="n"/>
      <c r="G53" s="19" t="n"/>
      <c r="H53" s="12" t="n"/>
      <c r="I53" s="18" t="n"/>
      <c r="J53" s="12" t="n"/>
      <c r="K53" s="12" t="n"/>
      <c r="L53" s="15">
        <f>IF(A53="","",IFERROR(VLOOKUP(B53,Clients!$A$5:$C$104,3,FALSE),"Check Intake ID"))</f>
        <v/>
      </c>
      <c r="M53" s="15">
        <f>IF(A53="","",IF(COUNTIF($A$5:$A$104,A53)&gt;1,"Check duplicate ID",IF(OR(B53="",C53="",D53="",H53="",J53="",K53=""),"Check required fields",IF(L53="Check Intake ID","Check Intake ID",IF(AND(Assumptions!$B$10="Yes",J53="No"),"Check record entry","Ready for human review")))))</f>
        <v/>
      </c>
    </row>
    <row r="54" ht="21" customHeight="1">
      <c r="A54" s="12" t="n"/>
      <c r="B54" s="12" t="n"/>
      <c r="C54" s="12" t="n"/>
      <c r="D54" s="12" t="n"/>
      <c r="E54" s="18" t="n"/>
      <c r="F54" s="13" t="n"/>
      <c r="G54" s="19" t="n"/>
      <c r="H54" s="12" t="n"/>
      <c r="I54" s="18" t="n"/>
      <c r="J54" s="12" t="n"/>
      <c r="K54" s="12" t="n"/>
      <c r="L54" s="17">
        <f>IF(A54="","",IFERROR(VLOOKUP(B54,Clients!$A$5:$C$104,3,FALSE),"Check Intake ID"))</f>
        <v/>
      </c>
      <c r="M54" s="17">
        <f>IF(A54="","",IF(COUNTIF($A$5:$A$104,A54)&gt;1,"Check duplicate ID",IF(OR(B54="",C54="",D54="",H54="",J54="",K54=""),"Check required fields",IF(L54="Check Intake ID","Check Intake ID",IF(AND(Assumptions!$B$10="Yes",J54="No"),"Check record entry","Ready for human review")))))</f>
        <v/>
      </c>
    </row>
    <row r="55" ht="21" customHeight="1">
      <c r="A55" s="12" t="n"/>
      <c r="B55" s="12" t="n"/>
      <c r="C55" s="12" t="n"/>
      <c r="D55" s="12" t="n"/>
      <c r="E55" s="18" t="n"/>
      <c r="F55" s="13" t="n"/>
      <c r="G55" s="19" t="n"/>
      <c r="H55" s="12" t="n"/>
      <c r="I55" s="18" t="n"/>
      <c r="J55" s="12" t="n"/>
      <c r="K55" s="12" t="n"/>
      <c r="L55" s="15">
        <f>IF(A55="","",IFERROR(VLOOKUP(B55,Clients!$A$5:$C$104,3,FALSE),"Check Intake ID"))</f>
        <v/>
      </c>
      <c r="M55" s="15">
        <f>IF(A55="","",IF(COUNTIF($A$5:$A$104,A55)&gt;1,"Check duplicate ID",IF(OR(B55="",C55="",D55="",H55="",J55="",K55=""),"Check required fields",IF(L55="Check Intake ID","Check Intake ID",IF(AND(Assumptions!$B$10="Yes",J55="No"),"Check record entry","Ready for human review")))))</f>
        <v/>
      </c>
    </row>
    <row r="56" ht="21" customHeight="1">
      <c r="A56" s="12" t="n"/>
      <c r="B56" s="12" t="n"/>
      <c r="C56" s="12" t="n"/>
      <c r="D56" s="12" t="n"/>
      <c r="E56" s="18" t="n"/>
      <c r="F56" s="13" t="n"/>
      <c r="G56" s="19" t="n"/>
      <c r="H56" s="12" t="n"/>
      <c r="I56" s="18" t="n"/>
      <c r="J56" s="12" t="n"/>
      <c r="K56" s="12" t="n"/>
      <c r="L56" s="17">
        <f>IF(A56="","",IFERROR(VLOOKUP(B56,Clients!$A$5:$C$104,3,FALSE),"Check Intake ID"))</f>
        <v/>
      </c>
      <c r="M56" s="17">
        <f>IF(A56="","",IF(COUNTIF($A$5:$A$104,A56)&gt;1,"Check duplicate ID",IF(OR(B56="",C56="",D56="",H56="",J56="",K56=""),"Check required fields",IF(L56="Check Intake ID","Check Intake ID",IF(AND(Assumptions!$B$10="Yes",J56="No"),"Check record entry","Ready for human review")))))</f>
        <v/>
      </c>
    </row>
    <row r="57" ht="21" customHeight="1">
      <c r="A57" s="12" t="n"/>
      <c r="B57" s="12" t="n"/>
      <c r="C57" s="12" t="n"/>
      <c r="D57" s="12" t="n"/>
      <c r="E57" s="18" t="n"/>
      <c r="F57" s="13" t="n"/>
      <c r="G57" s="19" t="n"/>
      <c r="H57" s="12" t="n"/>
      <c r="I57" s="18" t="n"/>
      <c r="J57" s="12" t="n"/>
      <c r="K57" s="12" t="n"/>
      <c r="L57" s="15">
        <f>IF(A57="","",IFERROR(VLOOKUP(B57,Clients!$A$5:$C$104,3,FALSE),"Check Intake ID"))</f>
        <v/>
      </c>
      <c r="M57" s="15">
        <f>IF(A57="","",IF(COUNTIF($A$5:$A$104,A57)&gt;1,"Check duplicate ID",IF(OR(B57="",C57="",D57="",H57="",J57="",K57=""),"Check required fields",IF(L57="Check Intake ID","Check Intake ID",IF(AND(Assumptions!$B$10="Yes",J57="No"),"Check record entry","Ready for human review")))))</f>
        <v/>
      </c>
    </row>
    <row r="58" ht="21" customHeight="1">
      <c r="A58" s="12" t="n"/>
      <c r="B58" s="12" t="n"/>
      <c r="C58" s="12" t="n"/>
      <c r="D58" s="12" t="n"/>
      <c r="E58" s="18" t="n"/>
      <c r="F58" s="13" t="n"/>
      <c r="G58" s="19" t="n"/>
      <c r="H58" s="12" t="n"/>
      <c r="I58" s="18" t="n"/>
      <c r="J58" s="12" t="n"/>
      <c r="K58" s="12" t="n"/>
      <c r="L58" s="17">
        <f>IF(A58="","",IFERROR(VLOOKUP(B58,Clients!$A$5:$C$104,3,FALSE),"Check Intake ID"))</f>
        <v/>
      </c>
      <c r="M58" s="17">
        <f>IF(A58="","",IF(COUNTIF($A$5:$A$104,A58)&gt;1,"Check duplicate ID",IF(OR(B58="",C58="",D58="",H58="",J58="",K58=""),"Check required fields",IF(L58="Check Intake ID","Check Intake ID",IF(AND(Assumptions!$B$10="Yes",J58="No"),"Check record entry","Ready for human review")))))</f>
        <v/>
      </c>
    </row>
    <row r="59" ht="21" customHeight="1">
      <c r="A59" s="12" t="n"/>
      <c r="B59" s="12" t="n"/>
      <c r="C59" s="12" t="n"/>
      <c r="D59" s="12" t="n"/>
      <c r="E59" s="18" t="n"/>
      <c r="F59" s="13" t="n"/>
      <c r="G59" s="19" t="n"/>
      <c r="H59" s="12" t="n"/>
      <c r="I59" s="18" t="n"/>
      <c r="J59" s="12" t="n"/>
      <c r="K59" s="12" t="n"/>
      <c r="L59" s="15">
        <f>IF(A59="","",IFERROR(VLOOKUP(B59,Clients!$A$5:$C$104,3,FALSE),"Check Intake ID"))</f>
        <v/>
      </c>
      <c r="M59" s="15">
        <f>IF(A59="","",IF(COUNTIF($A$5:$A$104,A59)&gt;1,"Check duplicate ID",IF(OR(B59="",C59="",D59="",H59="",J59="",K59=""),"Check required fields",IF(L59="Check Intake ID","Check Intake ID",IF(AND(Assumptions!$B$10="Yes",J59="No"),"Check record entry","Ready for human review")))))</f>
        <v/>
      </c>
    </row>
    <row r="60" ht="21" customHeight="1">
      <c r="A60" s="12" t="n"/>
      <c r="B60" s="12" t="n"/>
      <c r="C60" s="12" t="n"/>
      <c r="D60" s="12" t="n"/>
      <c r="E60" s="18" t="n"/>
      <c r="F60" s="13" t="n"/>
      <c r="G60" s="19" t="n"/>
      <c r="H60" s="12" t="n"/>
      <c r="I60" s="18" t="n"/>
      <c r="J60" s="12" t="n"/>
      <c r="K60" s="12" t="n"/>
      <c r="L60" s="17">
        <f>IF(A60="","",IFERROR(VLOOKUP(B60,Clients!$A$5:$C$104,3,FALSE),"Check Intake ID"))</f>
        <v/>
      </c>
      <c r="M60" s="17">
        <f>IF(A60="","",IF(COUNTIF($A$5:$A$104,A60)&gt;1,"Check duplicate ID",IF(OR(B60="",C60="",D60="",H60="",J60="",K60=""),"Check required fields",IF(L60="Check Intake ID","Check Intake ID",IF(AND(Assumptions!$B$10="Yes",J60="No"),"Check record entry","Ready for human review")))))</f>
        <v/>
      </c>
    </row>
    <row r="61" ht="21" customHeight="1">
      <c r="A61" s="12" t="n"/>
      <c r="B61" s="12" t="n"/>
      <c r="C61" s="12" t="n"/>
      <c r="D61" s="12" t="n"/>
      <c r="E61" s="18" t="n"/>
      <c r="F61" s="13" t="n"/>
      <c r="G61" s="19" t="n"/>
      <c r="H61" s="12" t="n"/>
      <c r="I61" s="18" t="n"/>
      <c r="J61" s="12" t="n"/>
      <c r="K61" s="12" t="n"/>
      <c r="L61" s="15">
        <f>IF(A61="","",IFERROR(VLOOKUP(B61,Clients!$A$5:$C$104,3,FALSE),"Check Intake ID"))</f>
        <v/>
      </c>
      <c r="M61" s="15">
        <f>IF(A61="","",IF(COUNTIF($A$5:$A$104,A61)&gt;1,"Check duplicate ID",IF(OR(B61="",C61="",D61="",H61="",J61="",K61=""),"Check required fields",IF(L61="Check Intake ID","Check Intake ID",IF(AND(Assumptions!$B$10="Yes",J61="No"),"Check record entry","Ready for human review")))))</f>
        <v/>
      </c>
    </row>
    <row r="62" ht="21" customHeight="1">
      <c r="A62" s="12" t="n"/>
      <c r="B62" s="12" t="n"/>
      <c r="C62" s="12" t="n"/>
      <c r="D62" s="12" t="n"/>
      <c r="E62" s="18" t="n"/>
      <c r="F62" s="13" t="n"/>
      <c r="G62" s="19" t="n"/>
      <c r="H62" s="12" t="n"/>
      <c r="I62" s="18" t="n"/>
      <c r="J62" s="12" t="n"/>
      <c r="K62" s="12" t="n"/>
      <c r="L62" s="17">
        <f>IF(A62="","",IFERROR(VLOOKUP(B62,Clients!$A$5:$C$104,3,FALSE),"Check Intake ID"))</f>
        <v/>
      </c>
      <c r="M62" s="17">
        <f>IF(A62="","",IF(COUNTIF($A$5:$A$104,A62)&gt;1,"Check duplicate ID",IF(OR(B62="",C62="",D62="",H62="",J62="",K62=""),"Check required fields",IF(L62="Check Intake ID","Check Intake ID",IF(AND(Assumptions!$B$10="Yes",J62="No"),"Check record entry","Ready for human review")))))</f>
        <v/>
      </c>
    </row>
    <row r="63" ht="21" customHeight="1">
      <c r="A63" s="12" t="n"/>
      <c r="B63" s="12" t="n"/>
      <c r="C63" s="12" t="n"/>
      <c r="D63" s="12" t="n"/>
      <c r="E63" s="18" t="n"/>
      <c r="F63" s="13" t="n"/>
      <c r="G63" s="19" t="n"/>
      <c r="H63" s="12" t="n"/>
      <c r="I63" s="18" t="n"/>
      <c r="J63" s="12" t="n"/>
      <c r="K63" s="12" t="n"/>
      <c r="L63" s="15">
        <f>IF(A63="","",IFERROR(VLOOKUP(B63,Clients!$A$5:$C$104,3,FALSE),"Check Intake ID"))</f>
        <v/>
      </c>
      <c r="M63" s="15">
        <f>IF(A63="","",IF(COUNTIF($A$5:$A$104,A63)&gt;1,"Check duplicate ID",IF(OR(B63="",C63="",D63="",H63="",J63="",K63=""),"Check required fields",IF(L63="Check Intake ID","Check Intake ID",IF(AND(Assumptions!$B$10="Yes",J63="No"),"Check record entry","Ready for human review")))))</f>
        <v/>
      </c>
    </row>
    <row r="64" ht="21" customHeight="1">
      <c r="A64" s="12" t="n"/>
      <c r="B64" s="12" t="n"/>
      <c r="C64" s="12" t="n"/>
      <c r="D64" s="12" t="n"/>
      <c r="E64" s="18" t="n"/>
      <c r="F64" s="13" t="n"/>
      <c r="G64" s="19" t="n"/>
      <c r="H64" s="12" t="n"/>
      <c r="I64" s="18" t="n"/>
      <c r="J64" s="12" t="n"/>
      <c r="K64" s="12" t="n"/>
      <c r="L64" s="17">
        <f>IF(A64="","",IFERROR(VLOOKUP(B64,Clients!$A$5:$C$104,3,FALSE),"Check Intake ID"))</f>
        <v/>
      </c>
      <c r="M64" s="17">
        <f>IF(A64="","",IF(COUNTIF($A$5:$A$104,A64)&gt;1,"Check duplicate ID",IF(OR(B64="",C64="",D64="",H64="",J64="",K64=""),"Check required fields",IF(L64="Check Intake ID","Check Intake ID",IF(AND(Assumptions!$B$10="Yes",J64="No"),"Check record entry","Ready for human review")))))</f>
        <v/>
      </c>
    </row>
    <row r="65" ht="21" customHeight="1">
      <c r="A65" s="12" t="n"/>
      <c r="B65" s="12" t="n"/>
      <c r="C65" s="12" t="n"/>
      <c r="D65" s="12" t="n"/>
      <c r="E65" s="18" t="n"/>
      <c r="F65" s="13" t="n"/>
      <c r="G65" s="19" t="n"/>
      <c r="H65" s="12" t="n"/>
      <c r="I65" s="18" t="n"/>
      <c r="J65" s="12" t="n"/>
      <c r="K65" s="12" t="n"/>
      <c r="L65" s="15">
        <f>IF(A65="","",IFERROR(VLOOKUP(B65,Clients!$A$5:$C$104,3,FALSE),"Check Intake ID"))</f>
        <v/>
      </c>
      <c r="M65" s="15">
        <f>IF(A65="","",IF(COUNTIF($A$5:$A$104,A65)&gt;1,"Check duplicate ID",IF(OR(B65="",C65="",D65="",H65="",J65="",K65=""),"Check required fields",IF(L65="Check Intake ID","Check Intake ID",IF(AND(Assumptions!$B$10="Yes",J65="No"),"Check record entry","Ready for human review")))))</f>
        <v/>
      </c>
    </row>
    <row r="66" ht="21" customHeight="1">
      <c r="A66" s="12" t="n"/>
      <c r="B66" s="12" t="n"/>
      <c r="C66" s="12" t="n"/>
      <c r="D66" s="12" t="n"/>
      <c r="E66" s="18" t="n"/>
      <c r="F66" s="13" t="n"/>
      <c r="G66" s="19" t="n"/>
      <c r="H66" s="12" t="n"/>
      <c r="I66" s="18" t="n"/>
      <c r="J66" s="12" t="n"/>
      <c r="K66" s="12" t="n"/>
      <c r="L66" s="17">
        <f>IF(A66="","",IFERROR(VLOOKUP(B66,Clients!$A$5:$C$104,3,FALSE),"Check Intake ID"))</f>
        <v/>
      </c>
      <c r="M66" s="17">
        <f>IF(A66="","",IF(COUNTIF($A$5:$A$104,A66)&gt;1,"Check duplicate ID",IF(OR(B66="",C66="",D66="",H66="",J66="",K66=""),"Check required fields",IF(L66="Check Intake ID","Check Intake ID",IF(AND(Assumptions!$B$10="Yes",J66="No"),"Check record entry","Ready for human review")))))</f>
        <v/>
      </c>
    </row>
    <row r="67" ht="21" customHeight="1">
      <c r="A67" s="12" t="n"/>
      <c r="B67" s="12" t="n"/>
      <c r="C67" s="12" t="n"/>
      <c r="D67" s="12" t="n"/>
      <c r="E67" s="18" t="n"/>
      <c r="F67" s="13" t="n"/>
      <c r="G67" s="19" t="n"/>
      <c r="H67" s="12" t="n"/>
      <c r="I67" s="18" t="n"/>
      <c r="J67" s="12" t="n"/>
      <c r="K67" s="12" t="n"/>
      <c r="L67" s="15">
        <f>IF(A67="","",IFERROR(VLOOKUP(B67,Clients!$A$5:$C$104,3,FALSE),"Check Intake ID"))</f>
        <v/>
      </c>
      <c r="M67" s="15">
        <f>IF(A67="","",IF(COUNTIF($A$5:$A$104,A67)&gt;1,"Check duplicate ID",IF(OR(B67="",C67="",D67="",H67="",J67="",K67=""),"Check required fields",IF(L67="Check Intake ID","Check Intake ID",IF(AND(Assumptions!$B$10="Yes",J67="No"),"Check record entry","Ready for human review")))))</f>
        <v/>
      </c>
    </row>
    <row r="68" ht="21" customHeight="1">
      <c r="A68" s="12" t="n"/>
      <c r="B68" s="12" t="n"/>
      <c r="C68" s="12" t="n"/>
      <c r="D68" s="12" t="n"/>
      <c r="E68" s="18" t="n"/>
      <c r="F68" s="13" t="n"/>
      <c r="G68" s="19" t="n"/>
      <c r="H68" s="12" t="n"/>
      <c r="I68" s="18" t="n"/>
      <c r="J68" s="12" t="n"/>
      <c r="K68" s="12" t="n"/>
      <c r="L68" s="17">
        <f>IF(A68="","",IFERROR(VLOOKUP(B68,Clients!$A$5:$C$104,3,FALSE),"Check Intake ID"))</f>
        <v/>
      </c>
      <c r="M68" s="17">
        <f>IF(A68="","",IF(COUNTIF($A$5:$A$104,A68)&gt;1,"Check duplicate ID",IF(OR(B68="",C68="",D68="",H68="",J68="",K68=""),"Check required fields",IF(L68="Check Intake ID","Check Intake ID",IF(AND(Assumptions!$B$10="Yes",J68="No"),"Check record entry","Ready for human review")))))</f>
        <v/>
      </c>
    </row>
    <row r="69" ht="21" customHeight="1">
      <c r="A69" s="12" t="n"/>
      <c r="B69" s="12" t="n"/>
      <c r="C69" s="12" t="n"/>
      <c r="D69" s="12" t="n"/>
      <c r="E69" s="18" t="n"/>
      <c r="F69" s="13" t="n"/>
      <c r="G69" s="19" t="n"/>
      <c r="H69" s="12" t="n"/>
      <c r="I69" s="18" t="n"/>
      <c r="J69" s="12" t="n"/>
      <c r="K69" s="12" t="n"/>
      <c r="L69" s="15">
        <f>IF(A69="","",IFERROR(VLOOKUP(B69,Clients!$A$5:$C$104,3,FALSE),"Check Intake ID"))</f>
        <v/>
      </c>
      <c r="M69" s="15">
        <f>IF(A69="","",IF(COUNTIF($A$5:$A$104,A69)&gt;1,"Check duplicate ID",IF(OR(B69="",C69="",D69="",H69="",J69="",K69=""),"Check required fields",IF(L69="Check Intake ID","Check Intake ID",IF(AND(Assumptions!$B$10="Yes",J69="No"),"Check record entry","Ready for human review")))))</f>
        <v/>
      </c>
    </row>
    <row r="70" ht="21" customHeight="1">
      <c r="A70" s="12" t="n"/>
      <c r="B70" s="12" t="n"/>
      <c r="C70" s="12" t="n"/>
      <c r="D70" s="12" t="n"/>
      <c r="E70" s="18" t="n"/>
      <c r="F70" s="13" t="n"/>
      <c r="G70" s="19" t="n"/>
      <c r="H70" s="12" t="n"/>
      <c r="I70" s="18" t="n"/>
      <c r="J70" s="12" t="n"/>
      <c r="K70" s="12" t="n"/>
      <c r="L70" s="17">
        <f>IF(A70="","",IFERROR(VLOOKUP(B70,Clients!$A$5:$C$104,3,FALSE),"Check Intake ID"))</f>
        <v/>
      </c>
      <c r="M70" s="17">
        <f>IF(A70="","",IF(COUNTIF($A$5:$A$104,A70)&gt;1,"Check duplicate ID",IF(OR(B70="",C70="",D70="",H70="",J70="",K70=""),"Check required fields",IF(L70="Check Intake ID","Check Intake ID",IF(AND(Assumptions!$B$10="Yes",J70="No"),"Check record entry","Ready for human review")))))</f>
        <v/>
      </c>
    </row>
    <row r="71" ht="21" customHeight="1">
      <c r="A71" s="12" t="n"/>
      <c r="B71" s="12" t="n"/>
      <c r="C71" s="12" t="n"/>
      <c r="D71" s="12" t="n"/>
      <c r="E71" s="18" t="n"/>
      <c r="F71" s="13" t="n"/>
      <c r="G71" s="19" t="n"/>
      <c r="H71" s="12" t="n"/>
      <c r="I71" s="18" t="n"/>
      <c r="J71" s="12" t="n"/>
      <c r="K71" s="12" t="n"/>
      <c r="L71" s="15">
        <f>IF(A71="","",IFERROR(VLOOKUP(B71,Clients!$A$5:$C$104,3,FALSE),"Check Intake ID"))</f>
        <v/>
      </c>
      <c r="M71" s="15">
        <f>IF(A71="","",IF(COUNTIF($A$5:$A$104,A71)&gt;1,"Check duplicate ID",IF(OR(B71="",C71="",D71="",H71="",J71="",K71=""),"Check required fields",IF(L71="Check Intake ID","Check Intake ID",IF(AND(Assumptions!$B$10="Yes",J71="No"),"Check record entry","Ready for human review")))))</f>
        <v/>
      </c>
    </row>
    <row r="72" ht="21" customHeight="1">
      <c r="A72" s="12" t="n"/>
      <c r="B72" s="12" t="n"/>
      <c r="C72" s="12" t="n"/>
      <c r="D72" s="12" t="n"/>
      <c r="E72" s="18" t="n"/>
      <c r="F72" s="13" t="n"/>
      <c r="G72" s="19" t="n"/>
      <c r="H72" s="12" t="n"/>
      <c r="I72" s="18" t="n"/>
      <c r="J72" s="12" t="n"/>
      <c r="K72" s="12" t="n"/>
      <c r="L72" s="17">
        <f>IF(A72="","",IFERROR(VLOOKUP(B72,Clients!$A$5:$C$104,3,FALSE),"Check Intake ID"))</f>
        <v/>
      </c>
      <c r="M72" s="17">
        <f>IF(A72="","",IF(COUNTIF($A$5:$A$104,A72)&gt;1,"Check duplicate ID",IF(OR(B72="",C72="",D72="",H72="",J72="",K72=""),"Check required fields",IF(L72="Check Intake ID","Check Intake ID",IF(AND(Assumptions!$B$10="Yes",J72="No"),"Check record entry","Ready for human review")))))</f>
        <v/>
      </c>
    </row>
    <row r="73" ht="21" customHeight="1">
      <c r="A73" s="12" t="n"/>
      <c r="B73" s="12" t="n"/>
      <c r="C73" s="12" t="n"/>
      <c r="D73" s="12" t="n"/>
      <c r="E73" s="18" t="n"/>
      <c r="F73" s="13" t="n"/>
      <c r="G73" s="19" t="n"/>
      <c r="H73" s="12" t="n"/>
      <c r="I73" s="18" t="n"/>
      <c r="J73" s="12" t="n"/>
      <c r="K73" s="12" t="n"/>
      <c r="L73" s="15">
        <f>IF(A73="","",IFERROR(VLOOKUP(B73,Clients!$A$5:$C$104,3,FALSE),"Check Intake ID"))</f>
        <v/>
      </c>
      <c r="M73" s="15">
        <f>IF(A73="","",IF(COUNTIF($A$5:$A$104,A73)&gt;1,"Check duplicate ID",IF(OR(B73="",C73="",D73="",H73="",J73="",K73=""),"Check required fields",IF(L73="Check Intake ID","Check Intake ID",IF(AND(Assumptions!$B$10="Yes",J73="No"),"Check record entry","Ready for human review")))))</f>
        <v/>
      </c>
    </row>
    <row r="74" ht="21" customHeight="1">
      <c r="A74" s="12" t="n"/>
      <c r="B74" s="12" t="n"/>
      <c r="C74" s="12" t="n"/>
      <c r="D74" s="12" t="n"/>
      <c r="E74" s="18" t="n"/>
      <c r="F74" s="13" t="n"/>
      <c r="G74" s="19" t="n"/>
      <c r="H74" s="12" t="n"/>
      <c r="I74" s="18" t="n"/>
      <c r="J74" s="12" t="n"/>
      <c r="K74" s="12" t="n"/>
      <c r="L74" s="17">
        <f>IF(A74="","",IFERROR(VLOOKUP(B74,Clients!$A$5:$C$104,3,FALSE),"Check Intake ID"))</f>
        <v/>
      </c>
      <c r="M74" s="17">
        <f>IF(A74="","",IF(COUNTIF($A$5:$A$104,A74)&gt;1,"Check duplicate ID",IF(OR(B74="",C74="",D74="",H74="",J74="",K74=""),"Check required fields",IF(L74="Check Intake ID","Check Intake ID",IF(AND(Assumptions!$B$10="Yes",J74="No"),"Check record entry","Ready for human review")))))</f>
        <v/>
      </c>
    </row>
    <row r="75" ht="21" customHeight="1">
      <c r="A75" s="12" t="n"/>
      <c r="B75" s="12" t="n"/>
      <c r="C75" s="12" t="n"/>
      <c r="D75" s="12" t="n"/>
      <c r="E75" s="18" t="n"/>
      <c r="F75" s="13" t="n"/>
      <c r="G75" s="19" t="n"/>
      <c r="H75" s="12" t="n"/>
      <c r="I75" s="18" t="n"/>
      <c r="J75" s="12" t="n"/>
      <c r="K75" s="12" t="n"/>
      <c r="L75" s="15">
        <f>IF(A75="","",IFERROR(VLOOKUP(B75,Clients!$A$5:$C$104,3,FALSE),"Check Intake ID"))</f>
        <v/>
      </c>
      <c r="M75" s="15">
        <f>IF(A75="","",IF(COUNTIF($A$5:$A$104,A75)&gt;1,"Check duplicate ID",IF(OR(B75="",C75="",D75="",H75="",J75="",K75=""),"Check required fields",IF(L75="Check Intake ID","Check Intake ID",IF(AND(Assumptions!$B$10="Yes",J75="No"),"Check record entry","Ready for human review")))))</f>
        <v/>
      </c>
    </row>
    <row r="76" ht="21" customHeight="1">
      <c r="A76" s="12" t="n"/>
      <c r="B76" s="12" t="n"/>
      <c r="C76" s="12" t="n"/>
      <c r="D76" s="12" t="n"/>
      <c r="E76" s="18" t="n"/>
      <c r="F76" s="13" t="n"/>
      <c r="G76" s="19" t="n"/>
      <c r="H76" s="12" t="n"/>
      <c r="I76" s="18" t="n"/>
      <c r="J76" s="12" t="n"/>
      <c r="K76" s="12" t="n"/>
      <c r="L76" s="17">
        <f>IF(A76="","",IFERROR(VLOOKUP(B76,Clients!$A$5:$C$104,3,FALSE),"Check Intake ID"))</f>
        <v/>
      </c>
      <c r="M76" s="17">
        <f>IF(A76="","",IF(COUNTIF($A$5:$A$104,A76)&gt;1,"Check duplicate ID",IF(OR(B76="",C76="",D76="",H76="",J76="",K76=""),"Check required fields",IF(L76="Check Intake ID","Check Intake ID",IF(AND(Assumptions!$B$10="Yes",J76="No"),"Check record entry","Ready for human review")))))</f>
        <v/>
      </c>
    </row>
    <row r="77" ht="21" customHeight="1">
      <c r="A77" s="12" t="n"/>
      <c r="B77" s="12" t="n"/>
      <c r="C77" s="12" t="n"/>
      <c r="D77" s="12" t="n"/>
      <c r="E77" s="18" t="n"/>
      <c r="F77" s="13" t="n"/>
      <c r="G77" s="19" t="n"/>
      <c r="H77" s="12" t="n"/>
      <c r="I77" s="18" t="n"/>
      <c r="J77" s="12" t="n"/>
      <c r="K77" s="12" t="n"/>
      <c r="L77" s="15">
        <f>IF(A77="","",IFERROR(VLOOKUP(B77,Clients!$A$5:$C$104,3,FALSE),"Check Intake ID"))</f>
        <v/>
      </c>
      <c r="M77" s="15">
        <f>IF(A77="","",IF(COUNTIF($A$5:$A$104,A77)&gt;1,"Check duplicate ID",IF(OR(B77="",C77="",D77="",H77="",J77="",K77=""),"Check required fields",IF(L77="Check Intake ID","Check Intake ID",IF(AND(Assumptions!$B$10="Yes",J77="No"),"Check record entry","Ready for human review")))))</f>
        <v/>
      </c>
    </row>
    <row r="78" ht="21" customHeight="1">
      <c r="A78" s="12" t="n"/>
      <c r="B78" s="12" t="n"/>
      <c r="C78" s="12" t="n"/>
      <c r="D78" s="12" t="n"/>
      <c r="E78" s="18" t="n"/>
      <c r="F78" s="13" t="n"/>
      <c r="G78" s="19" t="n"/>
      <c r="H78" s="12" t="n"/>
      <c r="I78" s="18" t="n"/>
      <c r="J78" s="12" t="n"/>
      <c r="K78" s="12" t="n"/>
      <c r="L78" s="17">
        <f>IF(A78="","",IFERROR(VLOOKUP(B78,Clients!$A$5:$C$104,3,FALSE),"Check Intake ID"))</f>
        <v/>
      </c>
      <c r="M78" s="17">
        <f>IF(A78="","",IF(COUNTIF($A$5:$A$104,A78)&gt;1,"Check duplicate ID",IF(OR(B78="",C78="",D78="",H78="",J78="",K78=""),"Check required fields",IF(L78="Check Intake ID","Check Intake ID",IF(AND(Assumptions!$B$10="Yes",J78="No"),"Check record entry","Ready for human review")))))</f>
        <v/>
      </c>
    </row>
    <row r="79" ht="21" customHeight="1">
      <c r="A79" s="12" t="n"/>
      <c r="B79" s="12" t="n"/>
      <c r="C79" s="12" t="n"/>
      <c r="D79" s="12" t="n"/>
      <c r="E79" s="18" t="n"/>
      <c r="F79" s="13" t="n"/>
      <c r="G79" s="19" t="n"/>
      <c r="H79" s="12" t="n"/>
      <c r="I79" s="18" t="n"/>
      <c r="J79" s="12" t="n"/>
      <c r="K79" s="12" t="n"/>
      <c r="L79" s="15">
        <f>IF(A79="","",IFERROR(VLOOKUP(B79,Clients!$A$5:$C$104,3,FALSE),"Check Intake ID"))</f>
        <v/>
      </c>
      <c r="M79" s="15">
        <f>IF(A79="","",IF(COUNTIF($A$5:$A$104,A79)&gt;1,"Check duplicate ID",IF(OR(B79="",C79="",D79="",H79="",J79="",K79=""),"Check required fields",IF(L79="Check Intake ID","Check Intake ID",IF(AND(Assumptions!$B$10="Yes",J79="No"),"Check record entry","Ready for human review")))))</f>
        <v/>
      </c>
    </row>
    <row r="80" ht="21" customHeight="1">
      <c r="A80" s="12" t="n"/>
      <c r="B80" s="12" t="n"/>
      <c r="C80" s="12" t="n"/>
      <c r="D80" s="12" t="n"/>
      <c r="E80" s="18" t="n"/>
      <c r="F80" s="13" t="n"/>
      <c r="G80" s="19" t="n"/>
      <c r="H80" s="12" t="n"/>
      <c r="I80" s="18" t="n"/>
      <c r="J80" s="12" t="n"/>
      <c r="K80" s="12" t="n"/>
      <c r="L80" s="17">
        <f>IF(A80="","",IFERROR(VLOOKUP(B80,Clients!$A$5:$C$104,3,FALSE),"Check Intake ID"))</f>
        <v/>
      </c>
      <c r="M80" s="17">
        <f>IF(A80="","",IF(COUNTIF($A$5:$A$104,A80)&gt;1,"Check duplicate ID",IF(OR(B80="",C80="",D80="",H80="",J80="",K80=""),"Check required fields",IF(L80="Check Intake ID","Check Intake ID",IF(AND(Assumptions!$B$10="Yes",J80="No"),"Check record entry","Ready for human review")))))</f>
        <v/>
      </c>
    </row>
    <row r="81" ht="21" customHeight="1">
      <c r="A81" s="12" t="n"/>
      <c r="B81" s="12" t="n"/>
      <c r="C81" s="12" t="n"/>
      <c r="D81" s="12" t="n"/>
      <c r="E81" s="18" t="n"/>
      <c r="F81" s="13" t="n"/>
      <c r="G81" s="19" t="n"/>
      <c r="H81" s="12" t="n"/>
      <c r="I81" s="18" t="n"/>
      <c r="J81" s="12" t="n"/>
      <c r="K81" s="12" t="n"/>
      <c r="L81" s="15">
        <f>IF(A81="","",IFERROR(VLOOKUP(B81,Clients!$A$5:$C$104,3,FALSE),"Check Intake ID"))</f>
        <v/>
      </c>
      <c r="M81" s="15">
        <f>IF(A81="","",IF(COUNTIF($A$5:$A$104,A81)&gt;1,"Check duplicate ID",IF(OR(B81="",C81="",D81="",H81="",J81="",K81=""),"Check required fields",IF(L81="Check Intake ID","Check Intake ID",IF(AND(Assumptions!$B$10="Yes",J81="No"),"Check record entry","Ready for human review")))))</f>
        <v/>
      </c>
    </row>
    <row r="82" ht="21" customHeight="1">
      <c r="A82" s="12" t="n"/>
      <c r="B82" s="12" t="n"/>
      <c r="C82" s="12" t="n"/>
      <c r="D82" s="12" t="n"/>
      <c r="E82" s="18" t="n"/>
      <c r="F82" s="13" t="n"/>
      <c r="G82" s="19" t="n"/>
      <c r="H82" s="12" t="n"/>
      <c r="I82" s="18" t="n"/>
      <c r="J82" s="12" t="n"/>
      <c r="K82" s="12" t="n"/>
      <c r="L82" s="17">
        <f>IF(A82="","",IFERROR(VLOOKUP(B82,Clients!$A$5:$C$104,3,FALSE),"Check Intake ID"))</f>
        <v/>
      </c>
      <c r="M82" s="17">
        <f>IF(A82="","",IF(COUNTIF($A$5:$A$104,A82)&gt;1,"Check duplicate ID",IF(OR(B82="",C82="",D82="",H82="",J82="",K82=""),"Check required fields",IF(L82="Check Intake ID","Check Intake ID",IF(AND(Assumptions!$B$10="Yes",J82="No"),"Check record entry","Ready for human review")))))</f>
        <v/>
      </c>
    </row>
    <row r="83" ht="21" customHeight="1">
      <c r="A83" s="12" t="n"/>
      <c r="B83" s="12" t="n"/>
      <c r="C83" s="12" t="n"/>
      <c r="D83" s="12" t="n"/>
      <c r="E83" s="18" t="n"/>
      <c r="F83" s="13" t="n"/>
      <c r="G83" s="19" t="n"/>
      <c r="H83" s="12" t="n"/>
      <c r="I83" s="18" t="n"/>
      <c r="J83" s="12" t="n"/>
      <c r="K83" s="12" t="n"/>
      <c r="L83" s="15">
        <f>IF(A83="","",IFERROR(VLOOKUP(B83,Clients!$A$5:$C$104,3,FALSE),"Check Intake ID"))</f>
        <v/>
      </c>
      <c r="M83" s="15">
        <f>IF(A83="","",IF(COUNTIF($A$5:$A$104,A83)&gt;1,"Check duplicate ID",IF(OR(B83="",C83="",D83="",H83="",J83="",K83=""),"Check required fields",IF(L83="Check Intake ID","Check Intake ID",IF(AND(Assumptions!$B$10="Yes",J83="No"),"Check record entry","Ready for human review")))))</f>
        <v/>
      </c>
    </row>
    <row r="84" ht="21" customHeight="1">
      <c r="A84" s="12" t="n"/>
      <c r="B84" s="12" t="n"/>
      <c r="C84" s="12" t="n"/>
      <c r="D84" s="12" t="n"/>
      <c r="E84" s="18" t="n"/>
      <c r="F84" s="13" t="n"/>
      <c r="G84" s="19" t="n"/>
      <c r="H84" s="12" t="n"/>
      <c r="I84" s="18" t="n"/>
      <c r="J84" s="12" t="n"/>
      <c r="K84" s="12" t="n"/>
      <c r="L84" s="17">
        <f>IF(A84="","",IFERROR(VLOOKUP(B84,Clients!$A$5:$C$104,3,FALSE),"Check Intake ID"))</f>
        <v/>
      </c>
      <c r="M84" s="17">
        <f>IF(A84="","",IF(COUNTIF($A$5:$A$104,A84)&gt;1,"Check duplicate ID",IF(OR(B84="",C84="",D84="",H84="",J84="",K84=""),"Check required fields",IF(L84="Check Intake ID","Check Intake ID",IF(AND(Assumptions!$B$10="Yes",J84="No"),"Check record entry","Ready for human review")))))</f>
        <v/>
      </c>
    </row>
    <row r="85" ht="21" customHeight="1">
      <c r="A85" s="12" t="n"/>
      <c r="B85" s="12" t="n"/>
      <c r="C85" s="12" t="n"/>
      <c r="D85" s="12" t="n"/>
      <c r="E85" s="18" t="n"/>
      <c r="F85" s="13" t="n"/>
      <c r="G85" s="19" t="n"/>
      <c r="H85" s="12" t="n"/>
      <c r="I85" s="18" t="n"/>
      <c r="J85" s="12" t="n"/>
      <c r="K85" s="12" t="n"/>
      <c r="L85" s="15">
        <f>IF(A85="","",IFERROR(VLOOKUP(B85,Clients!$A$5:$C$104,3,FALSE),"Check Intake ID"))</f>
        <v/>
      </c>
      <c r="M85" s="15">
        <f>IF(A85="","",IF(COUNTIF($A$5:$A$104,A85)&gt;1,"Check duplicate ID",IF(OR(B85="",C85="",D85="",H85="",J85="",K85=""),"Check required fields",IF(L85="Check Intake ID","Check Intake ID",IF(AND(Assumptions!$B$10="Yes",J85="No"),"Check record entry","Ready for human review")))))</f>
        <v/>
      </c>
    </row>
    <row r="86" ht="21" customHeight="1">
      <c r="A86" s="12" t="n"/>
      <c r="B86" s="12" t="n"/>
      <c r="C86" s="12" t="n"/>
      <c r="D86" s="12" t="n"/>
      <c r="E86" s="18" t="n"/>
      <c r="F86" s="13" t="n"/>
      <c r="G86" s="19" t="n"/>
      <c r="H86" s="12" t="n"/>
      <c r="I86" s="18" t="n"/>
      <c r="J86" s="12" t="n"/>
      <c r="K86" s="12" t="n"/>
      <c r="L86" s="17">
        <f>IF(A86="","",IFERROR(VLOOKUP(B86,Clients!$A$5:$C$104,3,FALSE),"Check Intake ID"))</f>
        <v/>
      </c>
      <c r="M86" s="17">
        <f>IF(A86="","",IF(COUNTIF($A$5:$A$104,A86)&gt;1,"Check duplicate ID",IF(OR(B86="",C86="",D86="",H86="",J86="",K86=""),"Check required fields",IF(L86="Check Intake ID","Check Intake ID",IF(AND(Assumptions!$B$10="Yes",J86="No"),"Check record entry","Ready for human review")))))</f>
        <v/>
      </c>
    </row>
    <row r="87" ht="21" customHeight="1">
      <c r="A87" s="12" t="n"/>
      <c r="B87" s="12" t="n"/>
      <c r="C87" s="12" t="n"/>
      <c r="D87" s="12" t="n"/>
      <c r="E87" s="18" t="n"/>
      <c r="F87" s="13" t="n"/>
      <c r="G87" s="19" t="n"/>
      <c r="H87" s="12" t="n"/>
      <c r="I87" s="18" t="n"/>
      <c r="J87" s="12" t="n"/>
      <c r="K87" s="12" t="n"/>
      <c r="L87" s="15">
        <f>IF(A87="","",IFERROR(VLOOKUP(B87,Clients!$A$5:$C$104,3,FALSE),"Check Intake ID"))</f>
        <v/>
      </c>
      <c r="M87" s="15">
        <f>IF(A87="","",IF(COUNTIF($A$5:$A$104,A87)&gt;1,"Check duplicate ID",IF(OR(B87="",C87="",D87="",H87="",J87="",K87=""),"Check required fields",IF(L87="Check Intake ID","Check Intake ID",IF(AND(Assumptions!$B$10="Yes",J87="No"),"Check record entry","Ready for human review")))))</f>
        <v/>
      </c>
    </row>
    <row r="88" ht="21" customHeight="1">
      <c r="A88" s="12" t="n"/>
      <c r="B88" s="12" t="n"/>
      <c r="C88" s="12" t="n"/>
      <c r="D88" s="12" t="n"/>
      <c r="E88" s="18" t="n"/>
      <c r="F88" s="13" t="n"/>
      <c r="G88" s="19" t="n"/>
      <c r="H88" s="12" t="n"/>
      <c r="I88" s="18" t="n"/>
      <c r="J88" s="12" t="n"/>
      <c r="K88" s="12" t="n"/>
      <c r="L88" s="17">
        <f>IF(A88="","",IFERROR(VLOOKUP(B88,Clients!$A$5:$C$104,3,FALSE),"Check Intake ID"))</f>
        <v/>
      </c>
      <c r="M88" s="17">
        <f>IF(A88="","",IF(COUNTIF($A$5:$A$104,A88)&gt;1,"Check duplicate ID",IF(OR(B88="",C88="",D88="",H88="",J88="",K88=""),"Check required fields",IF(L88="Check Intake ID","Check Intake ID",IF(AND(Assumptions!$B$10="Yes",J88="No"),"Check record entry","Ready for human review")))))</f>
        <v/>
      </c>
    </row>
    <row r="89" ht="21" customHeight="1">
      <c r="A89" s="12" t="n"/>
      <c r="B89" s="12" t="n"/>
      <c r="C89" s="12" t="n"/>
      <c r="D89" s="12" t="n"/>
      <c r="E89" s="18" t="n"/>
      <c r="F89" s="13" t="n"/>
      <c r="G89" s="19" t="n"/>
      <c r="H89" s="12" t="n"/>
      <c r="I89" s="18" t="n"/>
      <c r="J89" s="12" t="n"/>
      <c r="K89" s="12" t="n"/>
      <c r="L89" s="15">
        <f>IF(A89="","",IFERROR(VLOOKUP(B89,Clients!$A$5:$C$104,3,FALSE),"Check Intake ID"))</f>
        <v/>
      </c>
      <c r="M89" s="15">
        <f>IF(A89="","",IF(COUNTIF($A$5:$A$104,A89)&gt;1,"Check duplicate ID",IF(OR(B89="",C89="",D89="",H89="",J89="",K89=""),"Check required fields",IF(L89="Check Intake ID","Check Intake ID",IF(AND(Assumptions!$B$10="Yes",J89="No"),"Check record entry","Ready for human review")))))</f>
        <v/>
      </c>
    </row>
    <row r="90" ht="21" customHeight="1">
      <c r="A90" s="12" t="n"/>
      <c r="B90" s="12" t="n"/>
      <c r="C90" s="12" t="n"/>
      <c r="D90" s="12" t="n"/>
      <c r="E90" s="18" t="n"/>
      <c r="F90" s="13" t="n"/>
      <c r="G90" s="19" t="n"/>
      <c r="H90" s="12" t="n"/>
      <c r="I90" s="18" t="n"/>
      <c r="J90" s="12" t="n"/>
      <c r="K90" s="12" t="n"/>
      <c r="L90" s="17">
        <f>IF(A90="","",IFERROR(VLOOKUP(B90,Clients!$A$5:$C$104,3,FALSE),"Check Intake ID"))</f>
        <v/>
      </c>
      <c r="M90" s="17">
        <f>IF(A90="","",IF(COUNTIF($A$5:$A$104,A90)&gt;1,"Check duplicate ID",IF(OR(B90="",C90="",D90="",H90="",J90="",K90=""),"Check required fields",IF(L90="Check Intake ID","Check Intake ID",IF(AND(Assumptions!$B$10="Yes",J90="No"),"Check record entry","Ready for human review")))))</f>
        <v/>
      </c>
    </row>
    <row r="91" ht="21" customHeight="1">
      <c r="A91" s="12" t="n"/>
      <c r="B91" s="12" t="n"/>
      <c r="C91" s="12" t="n"/>
      <c r="D91" s="12" t="n"/>
      <c r="E91" s="18" t="n"/>
      <c r="F91" s="13" t="n"/>
      <c r="G91" s="19" t="n"/>
      <c r="H91" s="12" t="n"/>
      <c r="I91" s="18" t="n"/>
      <c r="J91" s="12" t="n"/>
      <c r="K91" s="12" t="n"/>
      <c r="L91" s="15">
        <f>IF(A91="","",IFERROR(VLOOKUP(B91,Clients!$A$5:$C$104,3,FALSE),"Check Intake ID"))</f>
        <v/>
      </c>
      <c r="M91" s="15">
        <f>IF(A91="","",IF(COUNTIF($A$5:$A$104,A91)&gt;1,"Check duplicate ID",IF(OR(B91="",C91="",D91="",H91="",J91="",K91=""),"Check required fields",IF(L91="Check Intake ID","Check Intake ID",IF(AND(Assumptions!$B$10="Yes",J91="No"),"Check record entry","Ready for human review")))))</f>
        <v/>
      </c>
    </row>
    <row r="92" ht="21" customHeight="1">
      <c r="A92" s="12" t="n"/>
      <c r="B92" s="12" t="n"/>
      <c r="C92" s="12" t="n"/>
      <c r="D92" s="12" t="n"/>
      <c r="E92" s="18" t="n"/>
      <c r="F92" s="13" t="n"/>
      <c r="G92" s="19" t="n"/>
      <c r="H92" s="12" t="n"/>
      <c r="I92" s="18" t="n"/>
      <c r="J92" s="12" t="n"/>
      <c r="K92" s="12" t="n"/>
      <c r="L92" s="17">
        <f>IF(A92="","",IFERROR(VLOOKUP(B92,Clients!$A$5:$C$104,3,FALSE),"Check Intake ID"))</f>
        <v/>
      </c>
      <c r="M92" s="17">
        <f>IF(A92="","",IF(COUNTIF($A$5:$A$104,A92)&gt;1,"Check duplicate ID",IF(OR(B92="",C92="",D92="",H92="",J92="",K92=""),"Check required fields",IF(L92="Check Intake ID","Check Intake ID",IF(AND(Assumptions!$B$10="Yes",J92="No"),"Check record entry","Ready for human review")))))</f>
        <v/>
      </c>
    </row>
    <row r="93" ht="21" customHeight="1">
      <c r="A93" s="12" t="n"/>
      <c r="B93" s="12" t="n"/>
      <c r="C93" s="12" t="n"/>
      <c r="D93" s="12" t="n"/>
      <c r="E93" s="18" t="n"/>
      <c r="F93" s="13" t="n"/>
      <c r="G93" s="19" t="n"/>
      <c r="H93" s="12" t="n"/>
      <c r="I93" s="18" t="n"/>
      <c r="J93" s="12" t="n"/>
      <c r="K93" s="12" t="n"/>
      <c r="L93" s="15">
        <f>IF(A93="","",IFERROR(VLOOKUP(B93,Clients!$A$5:$C$104,3,FALSE),"Check Intake ID"))</f>
        <v/>
      </c>
      <c r="M93" s="15">
        <f>IF(A93="","",IF(COUNTIF($A$5:$A$104,A93)&gt;1,"Check duplicate ID",IF(OR(B93="",C93="",D93="",H93="",J93="",K93=""),"Check required fields",IF(L93="Check Intake ID","Check Intake ID",IF(AND(Assumptions!$B$10="Yes",J93="No"),"Check record entry","Ready for human review")))))</f>
        <v/>
      </c>
    </row>
    <row r="94" ht="21" customHeight="1">
      <c r="A94" s="12" t="n"/>
      <c r="B94" s="12" t="n"/>
      <c r="C94" s="12" t="n"/>
      <c r="D94" s="12" t="n"/>
      <c r="E94" s="18" t="n"/>
      <c r="F94" s="13" t="n"/>
      <c r="G94" s="19" t="n"/>
      <c r="H94" s="12" t="n"/>
      <c r="I94" s="18" t="n"/>
      <c r="J94" s="12" t="n"/>
      <c r="K94" s="12" t="n"/>
      <c r="L94" s="17">
        <f>IF(A94="","",IFERROR(VLOOKUP(B94,Clients!$A$5:$C$104,3,FALSE),"Check Intake ID"))</f>
        <v/>
      </c>
      <c r="M94" s="17">
        <f>IF(A94="","",IF(COUNTIF($A$5:$A$104,A94)&gt;1,"Check duplicate ID",IF(OR(B94="",C94="",D94="",H94="",J94="",K94=""),"Check required fields",IF(L94="Check Intake ID","Check Intake ID",IF(AND(Assumptions!$B$10="Yes",J94="No"),"Check record entry","Ready for human review")))))</f>
        <v/>
      </c>
    </row>
    <row r="95" ht="21" customHeight="1">
      <c r="A95" s="12" t="n"/>
      <c r="B95" s="12" t="n"/>
      <c r="C95" s="12" t="n"/>
      <c r="D95" s="12" t="n"/>
      <c r="E95" s="18" t="n"/>
      <c r="F95" s="13" t="n"/>
      <c r="G95" s="19" t="n"/>
      <c r="H95" s="12" t="n"/>
      <c r="I95" s="18" t="n"/>
      <c r="J95" s="12" t="n"/>
      <c r="K95" s="12" t="n"/>
      <c r="L95" s="15">
        <f>IF(A95="","",IFERROR(VLOOKUP(B95,Clients!$A$5:$C$104,3,FALSE),"Check Intake ID"))</f>
        <v/>
      </c>
      <c r="M95" s="15">
        <f>IF(A95="","",IF(COUNTIF($A$5:$A$104,A95)&gt;1,"Check duplicate ID",IF(OR(B95="",C95="",D95="",H95="",J95="",K95=""),"Check required fields",IF(L95="Check Intake ID","Check Intake ID",IF(AND(Assumptions!$B$10="Yes",J95="No"),"Check record entry","Ready for human review")))))</f>
        <v/>
      </c>
    </row>
    <row r="96" ht="21" customHeight="1">
      <c r="A96" s="12" t="n"/>
      <c r="B96" s="12" t="n"/>
      <c r="C96" s="12" t="n"/>
      <c r="D96" s="12" t="n"/>
      <c r="E96" s="18" t="n"/>
      <c r="F96" s="13" t="n"/>
      <c r="G96" s="19" t="n"/>
      <c r="H96" s="12" t="n"/>
      <c r="I96" s="18" t="n"/>
      <c r="J96" s="12" t="n"/>
      <c r="K96" s="12" t="n"/>
      <c r="L96" s="17">
        <f>IF(A96="","",IFERROR(VLOOKUP(B96,Clients!$A$5:$C$104,3,FALSE),"Check Intake ID"))</f>
        <v/>
      </c>
      <c r="M96" s="17">
        <f>IF(A96="","",IF(COUNTIF($A$5:$A$104,A96)&gt;1,"Check duplicate ID",IF(OR(B96="",C96="",D96="",H96="",J96="",K96=""),"Check required fields",IF(L96="Check Intake ID","Check Intake ID",IF(AND(Assumptions!$B$10="Yes",J96="No"),"Check record entry","Ready for human review")))))</f>
        <v/>
      </c>
    </row>
    <row r="97" ht="21" customHeight="1">
      <c r="A97" s="12" t="n"/>
      <c r="B97" s="12" t="n"/>
      <c r="C97" s="12" t="n"/>
      <c r="D97" s="12" t="n"/>
      <c r="E97" s="18" t="n"/>
      <c r="F97" s="13" t="n"/>
      <c r="G97" s="19" t="n"/>
      <c r="H97" s="12" t="n"/>
      <c r="I97" s="18" t="n"/>
      <c r="J97" s="12" t="n"/>
      <c r="K97" s="12" t="n"/>
      <c r="L97" s="15">
        <f>IF(A97="","",IFERROR(VLOOKUP(B97,Clients!$A$5:$C$104,3,FALSE),"Check Intake ID"))</f>
        <v/>
      </c>
      <c r="M97" s="15">
        <f>IF(A97="","",IF(COUNTIF($A$5:$A$104,A97)&gt;1,"Check duplicate ID",IF(OR(B97="",C97="",D97="",H97="",J97="",K97=""),"Check required fields",IF(L97="Check Intake ID","Check Intake ID",IF(AND(Assumptions!$B$10="Yes",J97="No"),"Check record entry","Ready for human review")))))</f>
        <v/>
      </c>
    </row>
    <row r="98" ht="21" customHeight="1">
      <c r="A98" s="12" t="n"/>
      <c r="B98" s="12" t="n"/>
      <c r="C98" s="12" t="n"/>
      <c r="D98" s="12" t="n"/>
      <c r="E98" s="18" t="n"/>
      <c r="F98" s="13" t="n"/>
      <c r="G98" s="19" t="n"/>
      <c r="H98" s="12" t="n"/>
      <c r="I98" s="18" t="n"/>
      <c r="J98" s="12" t="n"/>
      <c r="K98" s="12" t="n"/>
      <c r="L98" s="17">
        <f>IF(A98="","",IFERROR(VLOOKUP(B98,Clients!$A$5:$C$104,3,FALSE),"Check Intake ID"))</f>
        <v/>
      </c>
      <c r="M98" s="17">
        <f>IF(A98="","",IF(COUNTIF($A$5:$A$104,A98)&gt;1,"Check duplicate ID",IF(OR(B98="",C98="",D98="",H98="",J98="",K98=""),"Check required fields",IF(L98="Check Intake ID","Check Intake ID",IF(AND(Assumptions!$B$10="Yes",J98="No"),"Check record entry","Ready for human review")))))</f>
        <v/>
      </c>
    </row>
    <row r="99" ht="21" customHeight="1">
      <c r="A99" s="12" t="n"/>
      <c r="B99" s="12" t="n"/>
      <c r="C99" s="12" t="n"/>
      <c r="D99" s="12" t="n"/>
      <c r="E99" s="18" t="n"/>
      <c r="F99" s="13" t="n"/>
      <c r="G99" s="19" t="n"/>
      <c r="H99" s="12" t="n"/>
      <c r="I99" s="18" t="n"/>
      <c r="J99" s="12" t="n"/>
      <c r="K99" s="12" t="n"/>
      <c r="L99" s="15">
        <f>IF(A99="","",IFERROR(VLOOKUP(B99,Clients!$A$5:$C$104,3,FALSE),"Check Intake ID"))</f>
        <v/>
      </c>
      <c r="M99" s="15">
        <f>IF(A99="","",IF(COUNTIF($A$5:$A$104,A99)&gt;1,"Check duplicate ID",IF(OR(B99="",C99="",D99="",H99="",J99="",K99=""),"Check required fields",IF(L99="Check Intake ID","Check Intake ID",IF(AND(Assumptions!$B$10="Yes",J99="No"),"Check record entry","Ready for human review")))))</f>
        <v/>
      </c>
    </row>
    <row r="100" ht="21" customHeight="1">
      <c r="A100" s="12" t="n"/>
      <c r="B100" s="12" t="n"/>
      <c r="C100" s="12" t="n"/>
      <c r="D100" s="12" t="n"/>
      <c r="E100" s="18" t="n"/>
      <c r="F100" s="13" t="n"/>
      <c r="G100" s="19" t="n"/>
      <c r="H100" s="12" t="n"/>
      <c r="I100" s="18" t="n"/>
      <c r="J100" s="12" t="n"/>
      <c r="K100" s="12" t="n"/>
      <c r="L100" s="17">
        <f>IF(A100="","",IFERROR(VLOOKUP(B100,Clients!$A$5:$C$104,3,FALSE),"Check Intake ID"))</f>
        <v/>
      </c>
      <c r="M100" s="17">
        <f>IF(A100="","",IF(COUNTIF($A$5:$A$104,A100)&gt;1,"Check duplicate ID",IF(OR(B100="",C100="",D100="",H100="",J100="",K100=""),"Check required fields",IF(L100="Check Intake ID","Check Intake ID",IF(AND(Assumptions!$B$10="Yes",J100="No"),"Check record entry","Ready for human review")))))</f>
        <v/>
      </c>
    </row>
    <row r="101" ht="21" customHeight="1">
      <c r="A101" s="12" t="n"/>
      <c r="B101" s="12" t="n"/>
      <c r="C101" s="12" t="n"/>
      <c r="D101" s="12" t="n"/>
      <c r="E101" s="18" t="n"/>
      <c r="F101" s="13" t="n"/>
      <c r="G101" s="19" t="n"/>
      <c r="H101" s="12" t="n"/>
      <c r="I101" s="18" t="n"/>
      <c r="J101" s="12" t="n"/>
      <c r="K101" s="12" t="n"/>
      <c r="L101" s="15">
        <f>IF(A101="","",IFERROR(VLOOKUP(B101,Clients!$A$5:$C$104,3,FALSE),"Check Intake ID"))</f>
        <v/>
      </c>
      <c r="M101" s="15">
        <f>IF(A101="","",IF(COUNTIF($A$5:$A$104,A101)&gt;1,"Check duplicate ID",IF(OR(B101="",C101="",D101="",H101="",J101="",K101=""),"Check required fields",IF(L101="Check Intake ID","Check Intake ID",IF(AND(Assumptions!$B$10="Yes",J101="No"),"Check record entry","Ready for human review")))))</f>
        <v/>
      </c>
    </row>
    <row r="102" ht="21" customHeight="1">
      <c r="A102" s="12" t="n"/>
      <c r="B102" s="12" t="n"/>
      <c r="C102" s="12" t="n"/>
      <c r="D102" s="12" t="n"/>
      <c r="E102" s="18" t="n"/>
      <c r="F102" s="13" t="n"/>
      <c r="G102" s="19" t="n"/>
      <c r="H102" s="12" t="n"/>
      <c r="I102" s="18" t="n"/>
      <c r="J102" s="12" t="n"/>
      <c r="K102" s="12" t="n"/>
      <c r="L102" s="17">
        <f>IF(A102="","",IFERROR(VLOOKUP(B102,Clients!$A$5:$C$104,3,FALSE),"Check Intake ID"))</f>
        <v/>
      </c>
      <c r="M102" s="17">
        <f>IF(A102="","",IF(COUNTIF($A$5:$A$104,A102)&gt;1,"Check duplicate ID",IF(OR(B102="",C102="",D102="",H102="",J102="",K102=""),"Check required fields",IF(L102="Check Intake ID","Check Intake ID",IF(AND(Assumptions!$B$10="Yes",J102="No"),"Check record entry","Ready for human review")))))</f>
        <v/>
      </c>
    </row>
    <row r="103" ht="21" customHeight="1">
      <c r="A103" s="12" t="n"/>
      <c r="B103" s="12" t="n"/>
      <c r="C103" s="12" t="n"/>
      <c r="D103" s="12" t="n"/>
      <c r="E103" s="18" t="n"/>
      <c r="F103" s="13" t="n"/>
      <c r="G103" s="19" t="n"/>
      <c r="H103" s="12" t="n"/>
      <c r="I103" s="18" t="n"/>
      <c r="J103" s="12" t="n"/>
      <c r="K103" s="12" t="n"/>
      <c r="L103" s="15">
        <f>IF(A103="","",IFERROR(VLOOKUP(B103,Clients!$A$5:$C$104,3,FALSE),"Check Intake ID"))</f>
        <v/>
      </c>
      <c r="M103" s="15">
        <f>IF(A103="","",IF(COUNTIF($A$5:$A$104,A103)&gt;1,"Check duplicate ID",IF(OR(B103="",C103="",D103="",H103="",J103="",K103=""),"Check required fields",IF(L103="Check Intake ID","Check Intake ID",IF(AND(Assumptions!$B$10="Yes",J103="No"),"Check record entry","Ready for human review")))))</f>
        <v/>
      </c>
    </row>
    <row r="104" ht="21" customHeight="1">
      <c r="A104" s="12" t="n"/>
      <c r="B104" s="12" t="n"/>
      <c r="C104" s="12" t="n"/>
      <c r="D104" s="12" t="n"/>
      <c r="E104" s="18" t="n"/>
      <c r="F104" s="13" t="n"/>
      <c r="G104" s="19" t="n"/>
      <c r="H104" s="12" t="n"/>
      <c r="I104" s="18" t="n"/>
      <c r="J104" s="12" t="n"/>
      <c r="K104" s="12" t="n"/>
      <c r="L104" s="17">
        <f>IF(A104="","",IFERROR(VLOOKUP(B104,Clients!$A$5:$C$104,3,FALSE),"Check Intake ID"))</f>
        <v/>
      </c>
      <c r="M104" s="17">
        <f>IF(A104="","",IF(COUNTIF($A$5:$A$104,A104)&gt;1,"Check duplicate ID",IF(OR(B104="",C104="",D104="",H104="",J104="",K104=""),"Check required fields",IF(L104="Check Intake ID","Check Intake ID",IF(AND(Assumptions!$B$10="Yes",J104="No"),"Check record entry","Ready for human review")))))</f>
        <v/>
      </c>
    </row>
  </sheetData>
  <mergeCells count="1">
    <mergeCell ref="A1:M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$L5="Check Intake ID"</formula>
    </cfRule>
  </conditionalFormatting>
  <conditionalFormatting sqref="M5:M104">
    <cfRule type="expression" priority="3" dxfId="1">
      <formula>AND($A5&lt;&gt;"",$M5="Ready for human review")</formula>
    </cfRule>
    <cfRule type="expression" priority="4" dxfId="0">
      <formula>AND($A5&lt;&gt;"",$M5&lt;&gt;"Ready for human review")</formula>
    </cfRule>
  </conditionalFormatting>
  <dataValidations count="6">
    <dataValidation sqref="D5:D104" showDropDown="0" showInputMessage="0" showErrorMessage="1" allowBlank="0" errorTitle="Invalid species choice" error="Select a species choice from the list." type="list">
      <formula1>'Assumptions'!$I$4:$I$6</formula1>
    </dataValidation>
    <dataValidation sqref="F5:F104" showDropDown="0" showInputMessage="0" showErrorMessage="1" allowBlank="0" errorTitle="Invalid birth date" error="Enter a date within the editable pet birth date range." type="date" operator="between">
      <formula1>Assumptions!$B$9</formula1>
      <formula2>TODAY()</formula2>
    </dataValidation>
    <dataValidation sqref="G5:G104" showDropDown="0" showInputMessage="0" showErrorMessage="1" allowBlank="0" errorTitle="Invalid weight" error="Enter a positive weight within the editable entry limit." type="decimal" operator="between">
      <formula1>0.1</formula1>
      <formula2>Assumptions!$B$6</formula2>
    </dataValidation>
    <dataValidation sqref="H5:H104" showDropDown="0" showInputMessage="0" showErrorMessage="1" allowBlank="0" errorTitle="Invalid service choice" error="Select a service scope from the list." type="list">
      <formula1>'Assumptions'!$E$4:$E$8</formula1>
    </dataValidation>
    <dataValidation sqref="J5:J104" showDropDown="0" showInputMessage="0" showErrorMessage="1" allowBlank="0" errorTitle="Invalid record choice" error="Select a record choice from the list." type="list">
      <formula1>'Assumptions'!$J$4:$J$6</formula1>
    </dataValidation>
    <dataValidation sqref="K5:K104" showDropDown="0" showInputMessage="0" showErrorMessage="1" allowBlank="0" errorTitle="Invalid profile status" error="Select a profile status from the list." type="list">
      <formula1>'Assumptions'!$K$4:$K$7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47" customWidth="1" min="3" max="3"/>
    <col width="20" customWidth="1" min="4" max="4"/>
    <col width="20" customWidth="1" min="5" max="5"/>
    <col width="27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</cols>
  <sheetData>
    <row r="1" ht="28" customHeight="1">
      <c r="A1" s="1" t="inlineStr">
        <is>
          <t>Editable Intake Assumptions and Lists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4" t="n"/>
    </row>
    <row r="2">
      <c r="A2" s="11" t="inlineStr">
        <is>
          <t>Edit yellow cells to match the business process; limits are administrative entry controls.</t>
        </is>
      </c>
    </row>
    <row r="3" ht="34" customHeight="1">
      <c r="A3" s="2" t="inlineStr">
        <is>
          <t>Setting</t>
        </is>
      </c>
      <c r="B3" s="2" t="inlineStr">
        <is>
          <t>Value</t>
        </is>
      </c>
      <c r="C3" s="2" t="inlineStr">
        <is>
          <t>Use</t>
        </is>
      </c>
      <c r="D3" s="2" t="inlineStr">
        <is>
          <t>Contact Choices</t>
        </is>
      </c>
      <c r="E3" s="2" t="inlineStr">
        <is>
          <t>Service Choices</t>
        </is>
      </c>
      <c r="F3" s="2" t="inlineStr">
        <is>
          <t>Staff Choices</t>
        </is>
      </c>
      <c r="G3" s="2" t="inlineStr">
        <is>
          <t>Yes or No</t>
        </is>
      </c>
      <c r="H3" s="2" t="inlineStr">
        <is>
          <t>Client Statuses</t>
        </is>
      </c>
      <c r="I3" s="2" t="inlineStr">
        <is>
          <t>Species Choices</t>
        </is>
      </c>
      <c r="J3" s="2" t="inlineStr">
        <is>
          <t>Record Choices</t>
        </is>
      </c>
      <c r="K3" s="2" t="inlineStr">
        <is>
          <t>Pet Statuses</t>
        </is>
      </c>
    </row>
    <row r="4" ht="31" customHeight="1">
      <c r="A4" s="17" t="inlineStr">
        <is>
          <t>Earliest Intake Date</t>
        </is>
      </c>
      <c r="B4" s="20" t="n">
        <v>45292</v>
      </c>
      <c r="C4" s="17" t="inlineStr">
        <is>
          <t>Oldest accepted intake date.</t>
        </is>
      </c>
      <c r="D4" s="18" t="inlineStr">
        <is>
          <t>Email</t>
        </is>
      </c>
      <c r="E4" s="18" t="inlineStr">
        <is>
          <t>Dog Grooming</t>
        </is>
      </c>
      <c r="F4" s="18" t="inlineStr">
        <is>
          <t>Fictional Staff - Cedar</t>
        </is>
      </c>
      <c r="G4" s="18" t="inlineStr">
        <is>
          <t>Yes</t>
        </is>
      </c>
      <c r="H4" s="18" t="inlineStr">
        <is>
          <t>New</t>
        </is>
      </c>
      <c r="I4" s="18" t="inlineStr">
        <is>
          <t>Dog</t>
        </is>
      </c>
      <c r="J4" s="18" t="inlineStr">
        <is>
          <t>Yes</t>
        </is>
      </c>
      <c r="K4" s="18" t="inlineStr">
        <is>
          <t>Draft</t>
        </is>
      </c>
    </row>
    <row r="5" ht="31" customHeight="1">
      <c r="A5" s="15" t="inlineStr">
        <is>
          <t>Future Planning Window (days)</t>
        </is>
      </c>
      <c r="B5" s="21" t="n">
        <v>365</v>
      </c>
      <c r="C5" s="15" t="inlineStr">
        <is>
          <t>Maximum days after today for planning dates.</t>
        </is>
      </c>
      <c r="D5" s="18" t="inlineStr">
        <is>
          <t>Phone</t>
        </is>
      </c>
      <c r="E5" s="18" t="inlineStr">
        <is>
          <t>Dog Daycare</t>
        </is>
      </c>
      <c r="F5" s="18" t="inlineStr">
        <is>
          <t>Fictional Staff - Juniper</t>
        </is>
      </c>
      <c r="G5" s="18" t="inlineStr">
        <is>
          <t>No</t>
        </is>
      </c>
      <c r="H5" s="18" t="inlineStr">
        <is>
          <t>Pending Review</t>
        </is>
      </c>
      <c r="I5" s="18" t="inlineStr">
        <is>
          <t>Cat</t>
        </is>
      </c>
      <c r="J5" s="18" t="inlineStr">
        <is>
          <t>No</t>
        </is>
      </c>
      <c r="K5" s="18" t="inlineStr">
        <is>
          <t>Needs Review</t>
        </is>
      </c>
    </row>
    <row r="6" ht="31" customHeight="1">
      <c r="A6" s="17" t="inlineStr">
        <is>
          <t>Maximum Pet Weight (lb)</t>
        </is>
      </c>
      <c r="B6" s="22" t="n">
        <v>250</v>
      </c>
      <c r="C6" s="17" t="inlineStr">
        <is>
          <t>Entry limit only; this is not a health guideline.</t>
        </is>
      </c>
      <c r="D6" s="18" t="inlineStr">
        <is>
          <t>Text</t>
        </is>
      </c>
      <c r="E6" s="18" t="inlineStr">
        <is>
          <t>Pet Boarding</t>
        </is>
      </c>
      <c r="F6" s="18" t="inlineStr">
        <is>
          <t>Fictional Staff - Maple</t>
        </is>
      </c>
      <c r="H6" s="18" t="inlineStr">
        <is>
          <t>Ready</t>
        </is>
      </c>
      <c r="I6" s="18" t="inlineStr">
        <is>
          <t>Other</t>
        </is>
      </c>
      <c r="J6" s="18" t="inlineStr">
        <is>
          <t>Not needed</t>
        </is>
      </c>
      <c r="K6" s="18" t="inlineStr">
        <is>
          <t>Complete</t>
        </is>
      </c>
    </row>
    <row r="7" ht="31" customHeight="1">
      <c r="A7" s="15" t="inlineStr">
        <is>
          <t>Use Consent Item in Intake Check</t>
        </is>
      </c>
      <c r="B7" s="18" t="inlineStr">
        <is>
          <t>Yes</t>
        </is>
      </c>
      <c r="C7" s="15" t="inlineStr">
        <is>
          <t>Set to No if this item is outside the business review.</t>
        </is>
      </c>
      <c r="D7" s="18" t="inlineStr">
        <is>
          <t>No preference</t>
        </is>
      </c>
      <c r="E7" s="18" t="inlineStr">
        <is>
          <t>Dog Walking</t>
        </is>
      </c>
      <c r="F7" s="18" t="inlineStr">
        <is>
          <t>Unassigned</t>
        </is>
      </c>
      <c r="H7" s="18" t="inlineStr">
        <is>
          <t>Scheduled</t>
        </is>
      </c>
      <c r="K7" s="18" t="inlineStr">
        <is>
          <t>Inactive</t>
        </is>
      </c>
    </row>
    <row r="8" ht="31" customHeight="1">
      <c r="A8" s="17" t="inlineStr">
        <is>
          <t>Use Emergency Contact in Intake Check</t>
        </is>
      </c>
      <c r="B8" s="18" t="inlineStr">
        <is>
          <t>Yes</t>
        </is>
      </c>
      <c r="C8" s="17" t="inlineStr">
        <is>
          <t>Set to No if this item is outside the business review.</t>
        </is>
      </c>
      <c r="E8" s="18" t="inlineStr">
        <is>
          <t>Pet Sitting</t>
        </is>
      </c>
      <c r="H8" s="18" t="inlineStr">
        <is>
          <t>Closed</t>
        </is>
      </c>
    </row>
    <row r="9" ht="31" customHeight="1">
      <c r="A9" s="15" t="inlineStr">
        <is>
          <t>Earliest Pet Birth Date</t>
        </is>
      </c>
      <c r="B9" s="20" t="n">
        <v>35065</v>
      </c>
      <c r="C9" s="15" t="inlineStr">
        <is>
          <t>Oldest accepted pet birth date.</t>
        </is>
      </c>
    </row>
    <row r="10" ht="31" customHeight="1">
      <c r="A10" s="17" t="inlineStr">
        <is>
          <t>Use Record Entry in Profile Check</t>
        </is>
      </c>
      <c r="B10" s="18" t="inlineStr">
        <is>
          <t>Yes</t>
        </is>
      </c>
      <c r="C10" s="17" t="inlineStr">
        <is>
          <t>Set to No if this administrative item is not reviewed.</t>
        </is>
      </c>
    </row>
  </sheetData>
  <mergeCells count="1">
    <mergeCell ref="A1:K1"/>
  </mergeCells>
  <dataValidations count="3">
    <dataValidation sqref="B7:B8 B10" showDropDown="0" showInputMessage="0" showErrorMessage="1" allowBlank="0" errorTitle="Invalid selection" error="Select Yes or No." type="list">
      <formula1>'Assumptions'!$G$4:$G$5</formula1>
    </dataValidation>
    <dataValidation sqref="B5" showDropDown="0" showInputMessage="0" showErrorMessage="1" allowBlank="0" errorTitle="Invalid planning window" error="Enter a whole number from 1 through 730." type="whole" operator="between">
      <formula1>1</formula1>
      <formula2>730</formula2>
    </dataValidation>
    <dataValidation sqref="B6" showDropDown="0" showInputMessage="0" showErrorMessage="1" allowBlank="0" errorTitle="Invalid weight limit" error="Enter an administrative entry limit from 1.0 through 500.0 pounds." type="decimal" operator="between">
      <formula1>1</formula1>
      <formula2>500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Workbook</dc:creator>
  <dc:title xmlns:dc="http://purl.org/dc/elements/1.1/">Pet Client Intake Spreadsheet</dc:title>
  <dc:subject xmlns:dc="http://purl.org/dc/elements/1.1/">Fictional pet client intake examples</dc:subject>
  <dcterms:created xmlns:dcterms="http://purl.org/dc/terms/" xmlns:xsi="http://www.w3.org/2001/XMLSchema-instance" xsi:type="dcterms:W3CDTF">2026-09-09T02:53:59Z</dcterms:created>
  <dcterms:modified xmlns:dcterms="http://purl.org/dc/terms/" xmlns:xsi="http://www.w3.org/2001/XMLSchema-instance" xsi:type="dcterms:W3CDTF">2026-09-09T02:54:00+00:00Z</dcterms:modified>
</cp:coreProperties>
</file>