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ocument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'Documents'!$A$3:$J$103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color rgb="00243432"/>
      <sz val="9"/>
    </font>
    <font>
      <name val="Aptos"/>
      <b val="1"/>
      <color rgb="00FFFFFF"/>
      <sz val="11"/>
    </font>
    <font>
      <name val="Aptos"/>
      <b val="1"/>
      <color rgb="00243432"/>
      <sz val="10"/>
    </font>
    <font>
      <name val="Aptos"/>
      <color rgb="00243432"/>
      <sz val="10"/>
    </font>
    <font>
      <name val="Aptos"/>
      <b val="1"/>
      <color rgb="00A93F2C"/>
      <sz val="10"/>
    </font>
  </fonts>
  <fills count="9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F7F3E8"/>
      </patternFill>
    </fill>
    <fill>
      <patternFill patternType="solid">
        <fgColor rgb="00A93F2C"/>
      </patternFill>
    </fill>
    <fill>
      <patternFill patternType="solid">
        <fgColor rgb="00FFFFFF"/>
      </patternFill>
    </fill>
    <fill>
      <patternFill patternType="solid">
        <fgColor rgb="00DDECE8"/>
      </patternFill>
    </fill>
    <fill>
      <patternFill patternType="solid">
        <fgColor rgb="00FFF0C7"/>
      </patternFill>
    </fill>
    <fill>
      <patternFill patternType="solid">
        <fgColor rgb="00246B63"/>
      </patternFill>
    </fill>
  </fills>
  <borders count="2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164" fontId="4" fillId="3" borderId="1" applyAlignment="1" pivotButton="0" quotePrefix="0" xfId="0">
      <alignment horizontal="center" vertical="center"/>
    </xf>
    <xf numFmtId="1" fontId="4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1" fontId="5" fillId="3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center"/>
    </xf>
    <xf numFmtId="1" fontId="6" fillId="7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/>
    </xf>
    <xf numFmtId="1" fontId="4" fillId="7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left" vertical="center"/>
    </xf>
    <xf numFmtId="1" fontId="3" fillId="8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/>
    </xf>
    <xf numFmtId="164" fontId="5" fillId="7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164" fontId="5" fillId="7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 wrapText="1"/>
    </xf>
    <xf numFmtId="1" fontId="5" fillId="7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Aptos"/>
        <b val="1"/>
        <color rgb="00FFFFFF"/>
        <sz val="11"/>
      </font>
      <fill>
        <patternFill patternType="solid">
          <fgColor rgb="00A93F2C"/>
        </patternFill>
      </fill>
    </dxf>
    <dxf>
      <font>
        <name val="Aptos"/>
        <b val="1"/>
        <color rgb="00A93F2C"/>
        <sz val="10"/>
      </font>
      <fill>
        <patternFill patternType="solid">
          <fgColor rgb="00FFF0C7"/>
        </patternFill>
      </fill>
    </dxf>
    <dxf>
      <font>
        <name val="Aptos"/>
        <b val="1"/>
        <color rgb="00243432"/>
        <sz val="10"/>
      </font>
      <fill>
        <patternFill patternType="solid">
          <fgColor rgb="00FFF0C7"/>
        </patternFill>
      </fill>
    </dxf>
    <dxf>
      <font>
        <name val="Aptos"/>
        <b val="1"/>
        <color rgb="00FFFFFF"/>
        <sz val="11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Document Alerts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'Summary'!B6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'Summary'!$A$7:$A$12</f>
            </numRef>
          </cat>
          <val>
            <numRef>
              <f>'Summary'!$B$7:$B$12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Documents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Alert band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5</row>
      <rowOff>0</rowOff>
    </from>
    <ext cx="3671999" cy="237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3" customWidth="1" min="2" max="2"/>
    <col width="3" customWidth="1" min="3" max="3"/>
    <col width="23" customWidth="1" min="4" max="4"/>
    <col width="13" customWidth="1" min="5" max="5"/>
    <col width="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 ht="30" customHeight="1">
      <c r="A1" s="1" t="inlineStr">
        <is>
          <t>Pet Document Expiry Dashboard</t>
        </is>
      </c>
    </row>
    <row r="2" ht="32" customHeight="1">
      <c r="A2" s="2" t="inlineStr">
        <is>
          <t>Counts use entered owner-supplied document dates and the editable dashboard date. Alerts are prompts for human review.</t>
        </is>
      </c>
    </row>
    <row r="3"/>
    <row r="4">
      <c r="A4" s="3" t="inlineStr">
        <is>
          <t>Dashboard Date</t>
        </is>
      </c>
      <c r="B4" s="4">
        <f>IFERROR(IF(ISNUMBER(Assumptions!$B$4),Assumptions!$B$4,""),"")</f>
        <v/>
      </c>
      <c r="D4" s="3" t="inlineStr">
        <is>
          <t>Records Loaded</t>
        </is>
      </c>
      <c r="E4" s="5">
        <f>COUNTIF(Documents!$A$4:$A$103,"&lt;&gt;")</f>
        <v/>
      </c>
      <c r="G4" s="3" t="inlineStr">
        <is>
          <t>Need Date Review</t>
        </is>
      </c>
      <c r="H4" s="5">
        <f>COUNTIF(Documents!$J$4:$J$103,"Missing Expiry")+COUNTIF(Documents!$J$4:$J$103,"Check Date")</f>
        <v/>
      </c>
    </row>
    <row r="5"/>
    <row r="6">
      <c r="A6" s="6" t="inlineStr">
        <is>
          <t>Alert Band</t>
        </is>
      </c>
      <c r="B6" s="6" t="inlineStr">
        <is>
          <t>Documents</t>
        </is>
      </c>
      <c r="D6" s="6" t="inlineStr">
        <is>
          <t>Follow-up Status</t>
        </is>
      </c>
      <c r="E6" s="6" t="inlineStr">
        <is>
          <t>Documents</t>
        </is>
      </c>
    </row>
    <row r="7">
      <c r="A7" s="7" t="inlineStr">
        <is>
          <t>Expired</t>
        </is>
      </c>
      <c r="B7" s="8">
        <f>COUNTIF(Documents!$J$4:$J$103,A7)</f>
        <v/>
      </c>
      <c r="D7" s="9">
        <f>IFERROR(Assumptions!$H$4,"")</f>
        <v/>
      </c>
      <c r="E7" s="10">
        <f>IF(D7="","",COUNTIF(Documents!$H$4:$H$103,D7))</f>
        <v/>
      </c>
    </row>
    <row r="8">
      <c r="A8" s="11" t="inlineStr">
        <is>
          <t>Due Soon</t>
        </is>
      </c>
      <c r="B8" s="12">
        <f>COUNTIF(Documents!$J$4:$J$103,A8)</f>
        <v/>
      </c>
      <c r="D8" s="13">
        <f>IFERROR(Assumptions!$H$5,"")</f>
        <v/>
      </c>
      <c r="E8" s="14">
        <f>IF(D8="","",COUNTIF(Documents!$H$4:$H$103,D8))</f>
        <v/>
      </c>
    </row>
    <row r="9">
      <c r="A9" s="15" t="inlineStr">
        <is>
          <t>Upcoming</t>
        </is>
      </c>
      <c r="B9" s="16">
        <f>COUNTIF(Documents!$J$4:$J$103,A9)</f>
        <v/>
      </c>
      <c r="D9" s="9">
        <f>IFERROR(Assumptions!$H$6,"")</f>
        <v/>
      </c>
      <c r="E9" s="10">
        <f>IF(D9="","",COUNTIF(Documents!$H$4:$H$103,D9))</f>
        <v/>
      </c>
    </row>
    <row r="10">
      <c r="A10" s="17" t="inlineStr">
        <is>
          <t>Current</t>
        </is>
      </c>
      <c r="B10" s="18">
        <f>COUNTIF(Documents!$J$4:$J$103,A10)</f>
        <v/>
      </c>
      <c r="D10" s="13">
        <f>IFERROR(Assumptions!$H$7,"")</f>
        <v/>
      </c>
      <c r="E10" s="14">
        <f>IF(D10="","",COUNTIF(Documents!$H$4:$H$103,D10))</f>
        <v/>
      </c>
    </row>
    <row r="11">
      <c r="A11" s="7" t="inlineStr">
        <is>
          <t>Missing Expiry</t>
        </is>
      </c>
      <c r="B11" s="8">
        <f>COUNTIF(Documents!$J$4:$J$103,A11)</f>
        <v/>
      </c>
      <c r="D11" s="9" t="n"/>
      <c r="E11" s="10" t="n"/>
    </row>
    <row r="12">
      <c r="A12" s="7" t="inlineStr">
        <is>
          <t>Check Date</t>
        </is>
      </c>
      <c r="B12" s="8">
        <f>COUNTIF(Documents!$J$4:$J$103,A12)</f>
        <v/>
      </c>
      <c r="D12" s="19" t="inlineStr">
        <is>
          <t>Open Follow-up</t>
        </is>
      </c>
      <c r="E12" s="20">
        <f>SUM(E7:E9)</f>
        <v/>
      </c>
    </row>
    <row r="13"/>
    <row r="14"/>
    <row r="15">
      <c r="A15" s="6" t="inlineStr">
        <is>
          <t>Human Check Queue</t>
        </is>
      </c>
      <c r="B15" s="6" t="inlineStr">
        <is>
          <t>Records</t>
        </is>
      </c>
      <c r="D15" s="6" t="inlineStr">
        <is>
          <t>Assignment Load</t>
        </is>
      </c>
      <c r="E15" s="6" t="inlineStr">
        <is>
          <t>Documents</t>
        </is>
      </c>
    </row>
    <row r="16">
      <c r="A16" s="13" t="inlineStr">
        <is>
          <t>Expired and Not Complete</t>
        </is>
      </c>
      <c r="B16" s="14">
        <f>COUNTIFS(Documents!$J$4:$J$103,"Expired",Documents!$H$4:$H$103,"&lt;&gt;Complete",Documents!$A$4:$A$103,"&lt;&gt;")</f>
        <v/>
      </c>
      <c r="D16" s="13">
        <f>IFERROR(Assumptions!$F$4,"")</f>
        <v/>
      </c>
      <c r="E16" s="14">
        <f>IF(D16="","",COUNTIF(Documents!$G$4:$G$103,D16))</f>
        <v/>
      </c>
    </row>
    <row r="17">
      <c r="A17" s="9" t="inlineStr">
        <is>
          <t>Due Soon and Not Complete</t>
        </is>
      </c>
      <c r="B17" s="10">
        <f>COUNTIFS(Documents!$J$4:$J$103,"Due Soon",Documents!$H$4:$H$103,"&lt;&gt;Complete",Documents!$A$4:$A$103,"&lt;&gt;")</f>
        <v/>
      </c>
      <c r="D17" s="9">
        <f>IFERROR(Assumptions!$F$5,"")</f>
        <v/>
      </c>
      <c r="E17" s="10">
        <f>IF(D17="","",COUNTIF(Documents!$G$4:$G$103,D17))</f>
        <v/>
      </c>
    </row>
    <row r="18">
      <c r="A18" s="13" t="inlineStr">
        <is>
          <t>Missing Expiry</t>
        </is>
      </c>
      <c r="B18" s="14">
        <f>COUNTIF(Documents!$J$4:$J$103,"Missing Expiry")</f>
        <v/>
      </c>
      <c r="D18" s="13">
        <f>IFERROR(Assumptions!$F$6,"")</f>
        <v/>
      </c>
      <c r="E18" s="14">
        <f>IF(D18="","",COUNTIF(Documents!$G$4:$G$103,D18))</f>
        <v/>
      </c>
    </row>
    <row r="19">
      <c r="A19" s="9" t="inlineStr">
        <is>
          <t>Date Needs Review</t>
        </is>
      </c>
      <c r="B19" s="10">
        <f>COUNTIF(Documents!$J$4:$J$103,"Check Date")</f>
        <v/>
      </c>
      <c r="D19" s="9">
        <f>IFERROR(Assumptions!$F$7,"")</f>
        <v/>
      </c>
      <c r="E19" s="10">
        <f>IF(D19="","",COUNTIF(Documents!$G$4:$G$103,D19))</f>
        <v/>
      </c>
    </row>
    <row r="20">
      <c r="A20" s="13" t="inlineStr">
        <is>
          <t>Blank Assignment</t>
        </is>
      </c>
      <c r="B20" s="14">
        <f>COUNTIFS(Documents!$A$4:$A$103,"&lt;&gt;",Documents!$G$4:$G$103,"")</f>
        <v/>
      </c>
      <c r="D20" s="13">
        <f>IFERROR(Assumptions!$F$8,"")</f>
        <v/>
      </c>
      <c r="E20" s="14">
        <f>IF(D20="","",COUNTIF(Documents!$G$4:$G$103,D20))</f>
        <v/>
      </c>
    </row>
  </sheetData>
  <mergeCells count="1">
    <mergeCell ref="A1:L1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22" customWidth="1" min="3" max="3"/>
    <col width="28" customWidth="1" min="4" max="4"/>
    <col width="15" customWidth="1" min="5" max="5"/>
    <col width="15" customWidth="1" min="6" max="6"/>
    <col width="18" customWidth="1" min="7" max="7"/>
    <col width="20" customWidth="1" min="8" max="8"/>
    <col width="16" customWidth="1" min="9" max="9"/>
    <col width="17" customWidth="1" min="10" max="10"/>
  </cols>
  <sheetData>
    <row r="1" ht="30" customHeight="1">
      <c r="A1" s="1" t="inlineStr">
        <is>
          <t>Document Records</t>
        </is>
      </c>
    </row>
    <row r="2" ht="32" customHeight="1">
      <c r="A2" s="2" t="inlineStr">
        <is>
          <t>Enter owner-supplied administrative dates in yellow cells. Review every alert manually; all populated entries are fictional examples.</t>
        </is>
      </c>
    </row>
    <row r="3" ht="30" customHeight="1">
      <c r="A3" s="21" t="inlineStr">
        <is>
          <t>Document ID</t>
        </is>
      </c>
      <c r="B3" s="21" t="inlineStr">
        <is>
          <t>Client ID</t>
        </is>
      </c>
      <c r="C3" s="21" t="inlineStr">
        <is>
          <t>Pet Name</t>
        </is>
      </c>
      <c r="D3" s="21" t="inlineStr">
        <is>
          <t>Document Type</t>
        </is>
      </c>
      <c r="E3" s="21" t="inlineStr">
        <is>
          <t>Received Date</t>
        </is>
      </c>
      <c r="F3" s="21" t="inlineStr">
        <is>
          <t>Expiry Date</t>
        </is>
      </c>
      <c r="G3" s="21" t="inlineStr">
        <is>
          <t>Assigned To</t>
        </is>
      </c>
      <c r="H3" s="21" t="inlineStr">
        <is>
          <t>Follow-up Status</t>
        </is>
      </c>
      <c r="I3" s="21" t="inlineStr">
        <is>
          <t>Days to Expiry</t>
        </is>
      </c>
      <c r="J3" s="21" t="inlineStr">
        <is>
          <t>Alert</t>
        </is>
      </c>
    </row>
    <row r="4" ht="21" customHeight="1">
      <c r="A4" s="22" t="inlineStr">
        <is>
          <t>DOC-DEMO-001</t>
        </is>
      </c>
      <c r="B4" s="22" t="inlineStr">
        <is>
          <t>DEMO-C001</t>
        </is>
      </c>
      <c r="C4" s="23" t="inlineStr">
        <is>
          <t>Demo Pet Maple</t>
        </is>
      </c>
      <c r="D4" s="22" t="inlineStr">
        <is>
          <t>Owner Consent</t>
        </is>
      </c>
      <c r="E4" s="24" t="n">
        <v>45894</v>
      </c>
      <c r="F4" s="24" t="n">
        <v>46259</v>
      </c>
      <c r="G4" s="22" t="inlineStr">
        <is>
          <t>Demo Staff A</t>
        </is>
      </c>
      <c r="H4" s="22" t="inlineStr">
        <is>
          <t>Not Started</t>
        </is>
      </c>
      <c r="I4" s="14">
        <f>IF(OR($A4="",$F4="",NOT(ISNUMBER($F4)),NOT(ISNUMBER(Assumptions!$B$4))),"",IFERROR($F4-Assumptions!$B$4,""))</f>
        <v/>
      </c>
      <c r="J4" s="25">
        <f>IF($A4="","",IF($F4="","Missing Expiry",IF(OR(NOT(ISNUMBER($F4)),NOT(ISNUMBER(Assumptions!$B$4)),NOT(ISNUMBER(Assumptions!$B$5)),NOT(ISNUMBER(Assumptions!$B$6))),"Check Date",IFERROR(IF($F4&lt;Assumptions!$B$4,"Expired",IF($F4&lt;=Assumptions!$B$4+Assumptions!$B$5,"Due Soon",IF($F4&lt;=Assumptions!$B$4+Assumptions!$B$6,"Upcoming","Current"))),"Check Date"))))</f>
        <v/>
      </c>
    </row>
    <row r="5" ht="21" customHeight="1">
      <c r="A5" s="22" t="inlineStr">
        <is>
          <t>DOC-DEMO-002</t>
        </is>
      </c>
      <c r="B5" s="22" t="inlineStr">
        <is>
          <t>DEMO-C002</t>
        </is>
      </c>
      <c r="C5" s="23" t="inlineStr">
        <is>
          <t>Demo Pet Orbit</t>
        </is>
      </c>
      <c r="D5" s="22" t="inlineStr">
        <is>
          <t>Service Agreement</t>
        </is>
      </c>
      <c r="E5" s="24" t="n">
        <v>45954</v>
      </c>
      <c r="F5" s="24" t="n">
        <v>46273</v>
      </c>
      <c r="G5" s="22" t="inlineStr">
        <is>
          <t>Demo Staff B</t>
        </is>
      </c>
      <c r="H5" s="22" t="inlineStr">
        <is>
          <t>Complete</t>
        </is>
      </c>
      <c r="I5" s="10">
        <f>IF(OR($A5="",$F5="",NOT(ISNUMBER($F5)),NOT(ISNUMBER(Assumptions!$B$4))),"",IFERROR($F5-Assumptions!$B$4,""))</f>
        <v/>
      </c>
      <c r="J5" s="26">
        <f>IF($A5="","",IF($F5="","Missing Expiry",IF(OR(NOT(ISNUMBER($F5)),NOT(ISNUMBER(Assumptions!$B$4)),NOT(ISNUMBER(Assumptions!$B$5)),NOT(ISNUMBER(Assumptions!$B$6))),"Check Date",IFERROR(IF($F5&lt;Assumptions!$B$4,"Expired",IF($F5&lt;=Assumptions!$B$4+Assumptions!$B$5,"Due Soon",IF($F5&lt;=Assumptions!$B$4+Assumptions!$B$6,"Upcoming","Current"))),"Check Date"))))</f>
        <v/>
      </c>
    </row>
    <row r="6" ht="21" customHeight="1">
      <c r="A6" s="22" t="inlineStr">
        <is>
          <t>DOC-DEMO-003</t>
        </is>
      </c>
      <c r="B6" s="22" t="inlineStr">
        <is>
          <t>DEMO-C003</t>
        </is>
      </c>
      <c r="C6" s="23" t="inlineStr">
        <is>
          <t>Demo Pet Poppy</t>
        </is>
      </c>
      <c r="D6" s="22" t="inlineStr">
        <is>
          <t>Vaccination Record Copy</t>
        </is>
      </c>
      <c r="E6" s="24" t="n">
        <v>45994</v>
      </c>
      <c r="F6" s="24" t="n">
        <v>46274</v>
      </c>
      <c r="G6" s="22" t="inlineStr">
        <is>
          <t>Demo Staff C</t>
        </is>
      </c>
      <c r="H6" s="22" t="inlineStr">
        <is>
          <t>Contacted</t>
        </is>
      </c>
      <c r="I6" s="14">
        <f>IF(OR($A6="",$F6="",NOT(ISNUMBER($F6)),NOT(ISNUMBER(Assumptions!$B$4))),"",IFERROR($F6-Assumptions!$B$4,""))</f>
        <v/>
      </c>
      <c r="J6" s="25">
        <f>IF($A6="","",IF($F6="","Missing Expiry",IF(OR(NOT(ISNUMBER($F6)),NOT(ISNUMBER(Assumptions!$B$4)),NOT(ISNUMBER(Assumptions!$B$5)),NOT(ISNUMBER(Assumptions!$B$6))),"Check Date",IFERROR(IF($F6&lt;Assumptions!$B$4,"Expired",IF($F6&lt;=Assumptions!$B$4+Assumptions!$B$5,"Due Soon",IF($F6&lt;=Assumptions!$B$4+Assumptions!$B$6,"Upcoming","Current"))),"Check Date"))))</f>
        <v/>
      </c>
    </row>
    <row r="7" ht="21" customHeight="1">
      <c r="A7" s="22" t="inlineStr">
        <is>
          <t>DOC-DEMO-004</t>
        </is>
      </c>
      <c r="B7" s="22" t="inlineStr">
        <is>
          <t>DEMO-C004</t>
        </is>
      </c>
      <c r="C7" s="23" t="inlineStr">
        <is>
          <t>Demo Pet Cedar</t>
        </is>
      </c>
      <c r="D7" s="22" t="inlineStr">
        <is>
          <t>Emergency Contact Form</t>
        </is>
      </c>
      <c r="E7" s="24" t="n">
        <v>46094</v>
      </c>
      <c r="F7" s="24" t="n">
        <v>46281</v>
      </c>
      <c r="G7" s="22" t="inlineStr">
        <is>
          <t>Demo Staff D</t>
        </is>
      </c>
      <c r="H7" s="22" t="inlineStr">
        <is>
          <t>Waiting on Owner</t>
        </is>
      </c>
      <c r="I7" s="10">
        <f>IF(OR($A7="",$F7="",NOT(ISNUMBER($F7)),NOT(ISNUMBER(Assumptions!$B$4))),"",IFERROR($F7-Assumptions!$B$4,""))</f>
        <v/>
      </c>
      <c r="J7" s="26">
        <f>IF($A7="","",IF($F7="","Missing Expiry",IF(OR(NOT(ISNUMBER($F7)),NOT(ISNUMBER(Assumptions!$B$4)),NOT(ISNUMBER(Assumptions!$B$5)),NOT(ISNUMBER(Assumptions!$B$6))),"Check Date",IFERROR(IF($F7&lt;Assumptions!$B$4,"Expired",IF($F7&lt;=Assumptions!$B$4+Assumptions!$B$5,"Due Soon",IF($F7&lt;=Assumptions!$B$4+Assumptions!$B$6,"Upcoming","Current"))),"Check Date"))))</f>
        <v/>
      </c>
    </row>
    <row r="8" ht="21" customHeight="1">
      <c r="A8" s="22" t="inlineStr">
        <is>
          <t>DOC-DEMO-005</t>
        </is>
      </c>
      <c r="B8" s="22" t="inlineStr">
        <is>
          <t>DEMO-C005</t>
        </is>
      </c>
      <c r="C8" s="23" t="inlineStr">
        <is>
          <t>Demo Pet Juniper</t>
        </is>
      </c>
      <c r="D8" s="22" t="inlineStr">
        <is>
          <t>Boarding Consent</t>
        </is>
      </c>
      <c r="E8" s="24" t="n">
        <v>46154</v>
      </c>
      <c r="F8" s="24" t="n">
        <v>46282</v>
      </c>
      <c r="G8" s="22" t="inlineStr">
        <is>
          <t>Demo Staff E</t>
        </is>
      </c>
      <c r="H8" s="22" t="inlineStr">
        <is>
          <t>Not Started</t>
        </is>
      </c>
      <c r="I8" s="14">
        <f>IF(OR($A8="",$F8="",NOT(ISNUMBER($F8)),NOT(ISNUMBER(Assumptions!$B$4))),"",IFERROR($F8-Assumptions!$B$4,""))</f>
        <v/>
      </c>
      <c r="J8" s="25">
        <f>IF($A8="","",IF($F8="","Missing Expiry",IF(OR(NOT(ISNUMBER($F8)),NOT(ISNUMBER(Assumptions!$B$4)),NOT(ISNUMBER(Assumptions!$B$5)),NOT(ISNUMBER(Assumptions!$B$6))),"Check Date",IFERROR(IF($F8&lt;Assumptions!$B$4,"Expired",IF($F8&lt;=Assumptions!$B$4+Assumptions!$B$5,"Due Soon",IF($F8&lt;=Assumptions!$B$4+Assumptions!$B$6,"Upcoming","Current"))),"Check Date"))))</f>
        <v/>
      </c>
    </row>
    <row r="9" ht="21" customHeight="1">
      <c r="A9" s="22" t="inlineStr">
        <is>
          <t>DOC-DEMO-006</t>
        </is>
      </c>
      <c r="B9" s="22" t="inlineStr">
        <is>
          <t>DEMO-C006</t>
        </is>
      </c>
      <c r="C9" s="23" t="inlineStr">
        <is>
          <t>Demo Pet Waffles</t>
        </is>
      </c>
      <c r="D9" s="22" t="inlineStr">
        <is>
          <t>Daycare Consent</t>
        </is>
      </c>
      <c r="E9" s="24" t="n">
        <v>46184</v>
      </c>
      <c r="F9" s="24" t="n">
        <v>46304</v>
      </c>
      <c r="G9" s="22" t="inlineStr">
        <is>
          <t>Demo Staff A</t>
        </is>
      </c>
      <c r="H9" s="22" t="inlineStr">
        <is>
          <t>Complete</t>
        </is>
      </c>
      <c r="I9" s="10">
        <f>IF(OR($A9="",$F9="",NOT(ISNUMBER($F9)),NOT(ISNUMBER(Assumptions!$B$4))),"",IFERROR($F9-Assumptions!$B$4,""))</f>
        <v/>
      </c>
      <c r="J9" s="26">
        <f>IF($A9="","",IF($F9="","Missing Expiry",IF(OR(NOT(ISNUMBER($F9)),NOT(ISNUMBER(Assumptions!$B$4)),NOT(ISNUMBER(Assumptions!$B$5)),NOT(ISNUMBER(Assumptions!$B$6))),"Check Date",IFERROR(IF($F9&lt;Assumptions!$B$4,"Expired",IF($F9&lt;=Assumptions!$B$4+Assumptions!$B$5,"Due Soon",IF($F9&lt;=Assumptions!$B$4+Assumptions!$B$6,"Upcoming","Current"))),"Check Date"))))</f>
        <v/>
      </c>
    </row>
    <row r="10" ht="21" customHeight="1">
      <c r="A10" s="22" t="inlineStr">
        <is>
          <t>DOC-DEMO-007</t>
        </is>
      </c>
      <c r="B10" s="22" t="inlineStr">
        <is>
          <t>DEMO-C007</t>
        </is>
      </c>
      <c r="C10" s="23" t="inlineStr">
        <is>
          <t>Demo Pet Pixel</t>
        </is>
      </c>
      <c r="D10" s="22" t="inlineStr">
        <is>
          <t>Owner Consent</t>
        </is>
      </c>
      <c r="E10" s="24" t="n">
        <v>46214</v>
      </c>
      <c r="F10" s="24" t="n">
        <v>46305</v>
      </c>
      <c r="G10" s="22" t="inlineStr">
        <is>
          <t>Demo Staff B</t>
        </is>
      </c>
      <c r="H10" s="22" t="inlineStr">
        <is>
          <t>Not Started</t>
        </is>
      </c>
      <c r="I10" s="14">
        <f>IF(OR($A10="",$F10="",NOT(ISNUMBER($F10)),NOT(ISNUMBER(Assumptions!$B$4))),"",IFERROR($F10-Assumptions!$B$4,""))</f>
        <v/>
      </c>
      <c r="J10" s="25">
        <f>IF($A10="","",IF($F10="","Missing Expiry",IF(OR(NOT(ISNUMBER($F10)),NOT(ISNUMBER(Assumptions!$B$4)),NOT(ISNUMBER(Assumptions!$B$5)),NOT(ISNUMBER(Assumptions!$B$6))),"Check Date",IFERROR(IF($F10&lt;Assumptions!$B$4,"Expired",IF($F10&lt;=Assumptions!$B$4+Assumptions!$B$5,"Due Soon",IF($F10&lt;=Assumptions!$B$4+Assumptions!$B$6,"Upcoming","Current"))),"Check Date"))))</f>
        <v/>
      </c>
    </row>
    <row r="11" ht="21" customHeight="1">
      <c r="A11" s="22" t="inlineStr">
        <is>
          <t>DOC-DEMO-008</t>
        </is>
      </c>
      <c r="B11" s="22" t="inlineStr">
        <is>
          <t>DEMO-C008</t>
        </is>
      </c>
      <c r="C11" s="23" t="inlineStr">
        <is>
          <t>Demo Pet Clover</t>
        </is>
      </c>
      <c r="D11" s="22" t="inlineStr">
        <is>
          <t>Service Agreement</t>
        </is>
      </c>
      <c r="E11" s="24" t="n">
        <v>46229</v>
      </c>
      <c r="F11" s="24" t="n">
        <v>46394</v>
      </c>
      <c r="G11" s="22" t="inlineStr">
        <is>
          <t>Demo Staff C</t>
        </is>
      </c>
      <c r="H11" s="22" t="inlineStr">
        <is>
          <t>Complete</t>
        </is>
      </c>
      <c r="I11" s="10">
        <f>IF(OR($A11="",$F11="",NOT(ISNUMBER($F11)),NOT(ISNUMBER(Assumptions!$B$4))),"",IFERROR($F11-Assumptions!$B$4,""))</f>
        <v/>
      </c>
      <c r="J11" s="26">
        <f>IF($A11="","",IF($F11="","Missing Expiry",IF(OR(NOT(ISNUMBER($F11)),NOT(ISNUMBER(Assumptions!$B$4)),NOT(ISNUMBER(Assumptions!$B$5)),NOT(ISNUMBER(Assumptions!$B$6))),"Check Date",IFERROR(IF($F11&lt;Assumptions!$B$4,"Expired",IF($F11&lt;=Assumptions!$B$4+Assumptions!$B$5,"Due Soon",IF($F11&lt;=Assumptions!$B$4+Assumptions!$B$6,"Upcoming","Current"))),"Check Date"))))</f>
        <v/>
      </c>
    </row>
    <row r="12" ht="21" customHeight="1">
      <c r="A12" s="22" t="inlineStr">
        <is>
          <t>DOC-DEMO-009</t>
        </is>
      </c>
      <c r="B12" s="22" t="inlineStr">
        <is>
          <t>DEMO-C009</t>
        </is>
      </c>
      <c r="C12" s="23" t="inlineStr">
        <is>
          <t>Demo Pet Nimbus</t>
        </is>
      </c>
      <c r="D12" s="22" t="inlineStr">
        <is>
          <t>Emergency Contact Form</t>
        </is>
      </c>
      <c r="E12" s="24" t="n">
        <v>46254</v>
      </c>
      <c r="F12" s="24" t="n"/>
      <c r="G12" s="22" t="inlineStr">
        <is>
          <t>Demo Staff D</t>
        </is>
      </c>
      <c r="H12" s="22" t="inlineStr">
        <is>
          <t>Not Started</t>
        </is>
      </c>
      <c r="I12" s="14">
        <f>IF(OR($A12="",$F12="",NOT(ISNUMBER($F12)),NOT(ISNUMBER(Assumptions!$B$4))),"",IFERROR($F12-Assumptions!$B$4,""))</f>
        <v/>
      </c>
      <c r="J12" s="25">
        <f>IF($A12="","",IF($F12="","Missing Expiry",IF(OR(NOT(ISNUMBER($F12)),NOT(ISNUMBER(Assumptions!$B$4)),NOT(ISNUMBER(Assumptions!$B$5)),NOT(ISNUMBER(Assumptions!$B$6))),"Check Date",IFERROR(IF($F12&lt;Assumptions!$B$4,"Expired",IF($F12&lt;=Assumptions!$B$4+Assumptions!$B$5,"Due Soon",IF($F12&lt;=Assumptions!$B$4+Assumptions!$B$6,"Upcoming","Current"))),"Check Date"))))</f>
        <v/>
      </c>
    </row>
    <row r="13" ht="21" customHeight="1">
      <c r="A13" s="22" t="inlineStr">
        <is>
          <t>DOC-DEMO-010</t>
        </is>
      </c>
      <c r="B13" s="22" t="inlineStr">
        <is>
          <t>DEMO-C010</t>
        </is>
      </c>
      <c r="C13" s="23" t="inlineStr">
        <is>
          <t>Demo Pet Sunny</t>
        </is>
      </c>
      <c r="D13" s="22" t="inlineStr">
        <is>
          <t>Vaccination Record Copy</t>
        </is>
      </c>
      <c r="E13" s="24" t="n">
        <v>46024</v>
      </c>
      <c r="F13" s="24" t="n">
        <v>46277</v>
      </c>
      <c r="G13" s="22" t="inlineStr">
        <is>
          <t>Demo Staff E</t>
        </is>
      </c>
      <c r="H13" s="22" t="inlineStr">
        <is>
          <t>Complete</t>
        </is>
      </c>
      <c r="I13" s="10">
        <f>IF(OR($A13="",$F13="",NOT(ISNUMBER($F13)),NOT(ISNUMBER(Assumptions!$B$4))),"",IFERROR($F13-Assumptions!$B$4,""))</f>
        <v/>
      </c>
      <c r="J13" s="26">
        <f>IF($A13="","",IF($F13="","Missing Expiry",IF(OR(NOT(ISNUMBER($F13)),NOT(ISNUMBER(Assumptions!$B$4)),NOT(ISNUMBER(Assumptions!$B$5)),NOT(ISNUMBER(Assumptions!$B$6))),"Check Date",IFERROR(IF($F13&lt;Assumptions!$B$4,"Expired",IF($F13&lt;=Assumptions!$B$4+Assumptions!$B$5,"Due Soon",IF($F13&lt;=Assumptions!$B$4+Assumptions!$B$6,"Upcoming","Current"))),"Check Date"))))</f>
        <v/>
      </c>
    </row>
    <row r="14" ht="21" customHeight="1">
      <c r="A14" s="22" t="n"/>
      <c r="B14" s="22" t="n"/>
      <c r="C14" s="23" t="n"/>
      <c r="D14" s="22" t="n"/>
      <c r="E14" s="24" t="n"/>
      <c r="F14" s="24" t="n"/>
      <c r="G14" s="22" t="n"/>
      <c r="H14" s="22" t="n"/>
      <c r="I14" s="14">
        <f>IF(OR($A14="",$F14="",NOT(ISNUMBER($F14)),NOT(ISNUMBER(Assumptions!$B$4))),"",IFERROR($F14-Assumptions!$B$4,""))</f>
        <v/>
      </c>
      <c r="J14" s="25">
        <f>IF($A14="","",IF($F14="","Missing Expiry",IF(OR(NOT(ISNUMBER($F14)),NOT(ISNUMBER(Assumptions!$B$4)),NOT(ISNUMBER(Assumptions!$B$5)),NOT(ISNUMBER(Assumptions!$B$6))),"Check Date",IFERROR(IF($F14&lt;Assumptions!$B$4,"Expired",IF($F14&lt;=Assumptions!$B$4+Assumptions!$B$5,"Due Soon",IF($F14&lt;=Assumptions!$B$4+Assumptions!$B$6,"Upcoming","Current"))),"Check Date"))))</f>
        <v/>
      </c>
    </row>
    <row r="15" ht="21" customHeight="1">
      <c r="A15" s="22" t="n"/>
      <c r="B15" s="22" t="n"/>
      <c r="C15" s="23" t="n"/>
      <c r="D15" s="22" t="n"/>
      <c r="E15" s="24" t="n"/>
      <c r="F15" s="24" t="n"/>
      <c r="G15" s="22" t="n"/>
      <c r="H15" s="22" t="n"/>
      <c r="I15" s="10">
        <f>IF(OR($A15="",$F15="",NOT(ISNUMBER($F15)),NOT(ISNUMBER(Assumptions!$B$4))),"",IFERROR($F15-Assumptions!$B$4,""))</f>
        <v/>
      </c>
      <c r="J15" s="26">
        <f>IF($A15="","",IF($F15="","Missing Expiry",IF(OR(NOT(ISNUMBER($F15)),NOT(ISNUMBER(Assumptions!$B$4)),NOT(ISNUMBER(Assumptions!$B$5)),NOT(ISNUMBER(Assumptions!$B$6))),"Check Date",IFERROR(IF($F15&lt;Assumptions!$B$4,"Expired",IF($F15&lt;=Assumptions!$B$4+Assumptions!$B$5,"Due Soon",IF($F15&lt;=Assumptions!$B$4+Assumptions!$B$6,"Upcoming","Current"))),"Check Date"))))</f>
        <v/>
      </c>
    </row>
    <row r="16" ht="21" customHeight="1">
      <c r="A16" s="22" t="n"/>
      <c r="B16" s="22" t="n"/>
      <c r="C16" s="23" t="n"/>
      <c r="D16" s="22" t="n"/>
      <c r="E16" s="24" t="n"/>
      <c r="F16" s="24" t="n"/>
      <c r="G16" s="22" t="n"/>
      <c r="H16" s="22" t="n"/>
      <c r="I16" s="14">
        <f>IF(OR($A16="",$F16="",NOT(ISNUMBER($F16)),NOT(ISNUMBER(Assumptions!$B$4))),"",IFERROR($F16-Assumptions!$B$4,""))</f>
        <v/>
      </c>
      <c r="J16" s="25">
        <f>IF($A16="","",IF($F16="","Missing Expiry",IF(OR(NOT(ISNUMBER($F16)),NOT(ISNUMBER(Assumptions!$B$4)),NOT(ISNUMBER(Assumptions!$B$5)),NOT(ISNUMBER(Assumptions!$B$6))),"Check Date",IFERROR(IF($F16&lt;Assumptions!$B$4,"Expired",IF($F16&lt;=Assumptions!$B$4+Assumptions!$B$5,"Due Soon",IF($F16&lt;=Assumptions!$B$4+Assumptions!$B$6,"Upcoming","Current"))),"Check Date"))))</f>
        <v/>
      </c>
    </row>
    <row r="17" ht="21" customHeight="1">
      <c r="A17" s="22" t="n"/>
      <c r="B17" s="22" t="n"/>
      <c r="C17" s="23" t="n"/>
      <c r="D17" s="22" t="n"/>
      <c r="E17" s="24" t="n"/>
      <c r="F17" s="24" t="n"/>
      <c r="G17" s="22" t="n"/>
      <c r="H17" s="22" t="n"/>
      <c r="I17" s="10">
        <f>IF(OR($A17="",$F17="",NOT(ISNUMBER($F17)),NOT(ISNUMBER(Assumptions!$B$4))),"",IFERROR($F17-Assumptions!$B$4,""))</f>
        <v/>
      </c>
      <c r="J17" s="26">
        <f>IF($A17="","",IF($F17="","Missing Expiry",IF(OR(NOT(ISNUMBER($F17)),NOT(ISNUMBER(Assumptions!$B$4)),NOT(ISNUMBER(Assumptions!$B$5)),NOT(ISNUMBER(Assumptions!$B$6))),"Check Date",IFERROR(IF($F17&lt;Assumptions!$B$4,"Expired",IF($F17&lt;=Assumptions!$B$4+Assumptions!$B$5,"Due Soon",IF($F17&lt;=Assumptions!$B$4+Assumptions!$B$6,"Upcoming","Current"))),"Check Date"))))</f>
        <v/>
      </c>
    </row>
    <row r="18" ht="21" customHeight="1">
      <c r="A18" s="22" t="n"/>
      <c r="B18" s="22" t="n"/>
      <c r="C18" s="23" t="n"/>
      <c r="D18" s="22" t="n"/>
      <c r="E18" s="24" t="n"/>
      <c r="F18" s="24" t="n"/>
      <c r="G18" s="22" t="n"/>
      <c r="H18" s="22" t="n"/>
      <c r="I18" s="14">
        <f>IF(OR($A18="",$F18="",NOT(ISNUMBER($F18)),NOT(ISNUMBER(Assumptions!$B$4))),"",IFERROR($F18-Assumptions!$B$4,""))</f>
        <v/>
      </c>
      <c r="J18" s="25">
        <f>IF($A18="","",IF($F18="","Missing Expiry",IF(OR(NOT(ISNUMBER($F18)),NOT(ISNUMBER(Assumptions!$B$4)),NOT(ISNUMBER(Assumptions!$B$5)),NOT(ISNUMBER(Assumptions!$B$6))),"Check Date",IFERROR(IF($F18&lt;Assumptions!$B$4,"Expired",IF($F18&lt;=Assumptions!$B$4+Assumptions!$B$5,"Due Soon",IF($F18&lt;=Assumptions!$B$4+Assumptions!$B$6,"Upcoming","Current"))),"Check Date"))))</f>
        <v/>
      </c>
    </row>
    <row r="19" ht="21" customHeight="1">
      <c r="A19" s="22" t="n"/>
      <c r="B19" s="22" t="n"/>
      <c r="C19" s="23" t="n"/>
      <c r="D19" s="22" t="n"/>
      <c r="E19" s="24" t="n"/>
      <c r="F19" s="24" t="n"/>
      <c r="G19" s="22" t="n"/>
      <c r="H19" s="22" t="n"/>
      <c r="I19" s="10">
        <f>IF(OR($A19="",$F19="",NOT(ISNUMBER($F19)),NOT(ISNUMBER(Assumptions!$B$4))),"",IFERROR($F19-Assumptions!$B$4,""))</f>
        <v/>
      </c>
      <c r="J19" s="26">
        <f>IF($A19="","",IF($F19="","Missing Expiry",IF(OR(NOT(ISNUMBER($F19)),NOT(ISNUMBER(Assumptions!$B$4)),NOT(ISNUMBER(Assumptions!$B$5)),NOT(ISNUMBER(Assumptions!$B$6))),"Check Date",IFERROR(IF($F19&lt;Assumptions!$B$4,"Expired",IF($F19&lt;=Assumptions!$B$4+Assumptions!$B$5,"Due Soon",IF($F19&lt;=Assumptions!$B$4+Assumptions!$B$6,"Upcoming","Current"))),"Check Date"))))</f>
        <v/>
      </c>
    </row>
    <row r="20" ht="21" customHeight="1">
      <c r="A20" s="22" t="n"/>
      <c r="B20" s="22" t="n"/>
      <c r="C20" s="23" t="n"/>
      <c r="D20" s="22" t="n"/>
      <c r="E20" s="24" t="n"/>
      <c r="F20" s="24" t="n"/>
      <c r="G20" s="22" t="n"/>
      <c r="H20" s="22" t="n"/>
      <c r="I20" s="14">
        <f>IF(OR($A20="",$F20="",NOT(ISNUMBER($F20)),NOT(ISNUMBER(Assumptions!$B$4))),"",IFERROR($F20-Assumptions!$B$4,""))</f>
        <v/>
      </c>
      <c r="J20" s="25">
        <f>IF($A20="","",IF($F20="","Missing Expiry",IF(OR(NOT(ISNUMBER($F20)),NOT(ISNUMBER(Assumptions!$B$4)),NOT(ISNUMBER(Assumptions!$B$5)),NOT(ISNUMBER(Assumptions!$B$6))),"Check Date",IFERROR(IF($F20&lt;Assumptions!$B$4,"Expired",IF($F20&lt;=Assumptions!$B$4+Assumptions!$B$5,"Due Soon",IF($F20&lt;=Assumptions!$B$4+Assumptions!$B$6,"Upcoming","Current"))),"Check Date"))))</f>
        <v/>
      </c>
    </row>
    <row r="21" ht="21" customHeight="1">
      <c r="A21" s="22" t="n"/>
      <c r="B21" s="22" t="n"/>
      <c r="C21" s="23" t="n"/>
      <c r="D21" s="22" t="n"/>
      <c r="E21" s="24" t="n"/>
      <c r="F21" s="24" t="n"/>
      <c r="G21" s="22" t="n"/>
      <c r="H21" s="22" t="n"/>
      <c r="I21" s="10">
        <f>IF(OR($A21="",$F21="",NOT(ISNUMBER($F21)),NOT(ISNUMBER(Assumptions!$B$4))),"",IFERROR($F21-Assumptions!$B$4,""))</f>
        <v/>
      </c>
      <c r="J21" s="26">
        <f>IF($A21="","",IF($F21="","Missing Expiry",IF(OR(NOT(ISNUMBER($F21)),NOT(ISNUMBER(Assumptions!$B$4)),NOT(ISNUMBER(Assumptions!$B$5)),NOT(ISNUMBER(Assumptions!$B$6))),"Check Date",IFERROR(IF($F21&lt;Assumptions!$B$4,"Expired",IF($F21&lt;=Assumptions!$B$4+Assumptions!$B$5,"Due Soon",IF($F21&lt;=Assumptions!$B$4+Assumptions!$B$6,"Upcoming","Current"))),"Check Date"))))</f>
        <v/>
      </c>
    </row>
    <row r="22" ht="21" customHeight="1">
      <c r="A22" s="22" t="n"/>
      <c r="B22" s="22" t="n"/>
      <c r="C22" s="23" t="n"/>
      <c r="D22" s="22" t="n"/>
      <c r="E22" s="24" t="n"/>
      <c r="F22" s="24" t="n"/>
      <c r="G22" s="22" t="n"/>
      <c r="H22" s="22" t="n"/>
      <c r="I22" s="14">
        <f>IF(OR($A22="",$F22="",NOT(ISNUMBER($F22)),NOT(ISNUMBER(Assumptions!$B$4))),"",IFERROR($F22-Assumptions!$B$4,""))</f>
        <v/>
      </c>
      <c r="J22" s="25">
        <f>IF($A22="","",IF($F22="","Missing Expiry",IF(OR(NOT(ISNUMBER($F22)),NOT(ISNUMBER(Assumptions!$B$4)),NOT(ISNUMBER(Assumptions!$B$5)),NOT(ISNUMBER(Assumptions!$B$6))),"Check Date",IFERROR(IF($F22&lt;Assumptions!$B$4,"Expired",IF($F22&lt;=Assumptions!$B$4+Assumptions!$B$5,"Due Soon",IF($F22&lt;=Assumptions!$B$4+Assumptions!$B$6,"Upcoming","Current"))),"Check Date"))))</f>
        <v/>
      </c>
    </row>
    <row r="23" ht="21" customHeight="1">
      <c r="A23" s="22" t="n"/>
      <c r="B23" s="22" t="n"/>
      <c r="C23" s="23" t="n"/>
      <c r="D23" s="22" t="n"/>
      <c r="E23" s="24" t="n"/>
      <c r="F23" s="24" t="n"/>
      <c r="G23" s="22" t="n"/>
      <c r="H23" s="22" t="n"/>
      <c r="I23" s="10">
        <f>IF(OR($A23="",$F23="",NOT(ISNUMBER($F23)),NOT(ISNUMBER(Assumptions!$B$4))),"",IFERROR($F23-Assumptions!$B$4,""))</f>
        <v/>
      </c>
      <c r="J23" s="26">
        <f>IF($A23="","",IF($F23="","Missing Expiry",IF(OR(NOT(ISNUMBER($F23)),NOT(ISNUMBER(Assumptions!$B$4)),NOT(ISNUMBER(Assumptions!$B$5)),NOT(ISNUMBER(Assumptions!$B$6))),"Check Date",IFERROR(IF($F23&lt;Assumptions!$B$4,"Expired",IF($F23&lt;=Assumptions!$B$4+Assumptions!$B$5,"Due Soon",IF($F23&lt;=Assumptions!$B$4+Assumptions!$B$6,"Upcoming","Current"))),"Check Date"))))</f>
        <v/>
      </c>
    </row>
    <row r="24" ht="21" customHeight="1">
      <c r="A24" s="22" t="n"/>
      <c r="B24" s="22" t="n"/>
      <c r="C24" s="23" t="n"/>
      <c r="D24" s="22" t="n"/>
      <c r="E24" s="24" t="n"/>
      <c r="F24" s="24" t="n"/>
      <c r="G24" s="22" t="n"/>
      <c r="H24" s="22" t="n"/>
      <c r="I24" s="14">
        <f>IF(OR($A24="",$F24="",NOT(ISNUMBER($F24)),NOT(ISNUMBER(Assumptions!$B$4))),"",IFERROR($F24-Assumptions!$B$4,""))</f>
        <v/>
      </c>
      <c r="J24" s="25">
        <f>IF($A24="","",IF($F24="","Missing Expiry",IF(OR(NOT(ISNUMBER($F24)),NOT(ISNUMBER(Assumptions!$B$4)),NOT(ISNUMBER(Assumptions!$B$5)),NOT(ISNUMBER(Assumptions!$B$6))),"Check Date",IFERROR(IF($F24&lt;Assumptions!$B$4,"Expired",IF($F24&lt;=Assumptions!$B$4+Assumptions!$B$5,"Due Soon",IF($F24&lt;=Assumptions!$B$4+Assumptions!$B$6,"Upcoming","Current"))),"Check Date"))))</f>
        <v/>
      </c>
    </row>
    <row r="25" ht="21" customHeight="1">
      <c r="A25" s="22" t="n"/>
      <c r="B25" s="22" t="n"/>
      <c r="C25" s="23" t="n"/>
      <c r="D25" s="22" t="n"/>
      <c r="E25" s="24" t="n"/>
      <c r="F25" s="24" t="n"/>
      <c r="G25" s="22" t="n"/>
      <c r="H25" s="22" t="n"/>
      <c r="I25" s="10">
        <f>IF(OR($A25="",$F25="",NOT(ISNUMBER($F25)),NOT(ISNUMBER(Assumptions!$B$4))),"",IFERROR($F25-Assumptions!$B$4,""))</f>
        <v/>
      </c>
      <c r="J25" s="26">
        <f>IF($A25="","",IF($F25="","Missing Expiry",IF(OR(NOT(ISNUMBER($F25)),NOT(ISNUMBER(Assumptions!$B$4)),NOT(ISNUMBER(Assumptions!$B$5)),NOT(ISNUMBER(Assumptions!$B$6))),"Check Date",IFERROR(IF($F25&lt;Assumptions!$B$4,"Expired",IF($F25&lt;=Assumptions!$B$4+Assumptions!$B$5,"Due Soon",IF($F25&lt;=Assumptions!$B$4+Assumptions!$B$6,"Upcoming","Current"))),"Check Date"))))</f>
        <v/>
      </c>
    </row>
    <row r="26" ht="21" customHeight="1">
      <c r="A26" s="22" t="n"/>
      <c r="B26" s="22" t="n"/>
      <c r="C26" s="23" t="n"/>
      <c r="D26" s="22" t="n"/>
      <c r="E26" s="24" t="n"/>
      <c r="F26" s="24" t="n"/>
      <c r="G26" s="22" t="n"/>
      <c r="H26" s="22" t="n"/>
      <c r="I26" s="14">
        <f>IF(OR($A26="",$F26="",NOT(ISNUMBER($F26)),NOT(ISNUMBER(Assumptions!$B$4))),"",IFERROR($F26-Assumptions!$B$4,""))</f>
        <v/>
      </c>
      <c r="J26" s="25">
        <f>IF($A26="","",IF($F26="","Missing Expiry",IF(OR(NOT(ISNUMBER($F26)),NOT(ISNUMBER(Assumptions!$B$4)),NOT(ISNUMBER(Assumptions!$B$5)),NOT(ISNUMBER(Assumptions!$B$6))),"Check Date",IFERROR(IF($F26&lt;Assumptions!$B$4,"Expired",IF($F26&lt;=Assumptions!$B$4+Assumptions!$B$5,"Due Soon",IF($F26&lt;=Assumptions!$B$4+Assumptions!$B$6,"Upcoming","Current"))),"Check Date"))))</f>
        <v/>
      </c>
    </row>
    <row r="27" ht="21" customHeight="1">
      <c r="A27" s="22" t="n"/>
      <c r="B27" s="22" t="n"/>
      <c r="C27" s="23" t="n"/>
      <c r="D27" s="22" t="n"/>
      <c r="E27" s="24" t="n"/>
      <c r="F27" s="24" t="n"/>
      <c r="G27" s="22" t="n"/>
      <c r="H27" s="22" t="n"/>
      <c r="I27" s="10">
        <f>IF(OR($A27="",$F27="",NOT(ISNUMBER($F27)),NOT(ISNUMBER(Assumptions!$B$4))),"",IFERROR($F27-Assumptions!$B$4,""))</f>
        <v/>
      </c>
      <c r="J27" s="26">
        <f>IF($A27="","",IF($F27="","Missing Expiry",IF(OR(NOT(ISNUMBER($F27)),NOT(ISNUMBER(Assumptions!$B$4)),NOT(ISNUMBER(Assumptions!$B$5)),NOT(ISNUMBER(Assumptions!$B$6))),"Check Date",IFERROR(IF($F27&lt;Assumptions!$B$4,"Expired",IF($F27&lt;=Assumptions!$B$4+Assumptions!$B$5,"Due Soon",IF($F27&lt;=Assumptions!$B$4+Assumptions!$B$6,"Upcoming","Current"))),"Check Date"))))</f>
        <v/>
      </c>
    </row>
    <row r="28" ht="21" customHeight="1">
      <c r="A28" s="22" t="n"/>
      <c r="B28" s="22" t="n"/>
      <c r="C28" s="23" t="n"/>
      <c r="D28" s="22" t="n"/>
      <c r="E28" s="24" t="n"/>
      <c r="F28" s="24" t="n"/>
      <c r="G28" s="22" t="n"/>
      <c r="H28" s="22" t="n"/>
      <c r="I28" s="14">
        <f>IF(OR($A28="",$F28="",NOT(ISNUMBER($F28)),NOT(ISNUMBER(Assumptions!$B$4))),"",IFERROR($F28-Assumptions!$B$4,""))</f>
        <v/>
      </c>
      <c r="J28" s="25">
        <f>IF($A28="","",IF($F28="","Missing Expiry",IF(OR(NOT(ISNUMBER($F28)),NOT(ISNUMBER(Assumptions!$B$4)),NOT(ISNUMBER(Assumptions!$B$5)),NOT(ISNUMBER(Assumptions!$B$6))),"Check Date",IFERROR(IF($F28&lt;Assumptions!$B$4,"Expired",IF($F28&lt;=Assumptions!$B$4+Assumptions!$B$5,"Due Soon",IF($F28&lt;=Assumptions!$B$4+Assumptions!$B$6,"Upcoming","Current"))),"Check Date"))))</f>
        <v/>
      </c>
    </row>
    <row r="29" ht="21" customHeight="1">
      <c r="A29" s="22" t="n"/>
      <c r="B29" s="22" t="n"/>
      <c r="C29" s="23" t="n"/>
      <c r="D29" s="22" t="n"/>
      <c r="E29" s="24" t="n"/>
      <c r="F29" s="24" t="n"/>
      <c r="G29" s="22" t="n"/>
      <c r="H29" s="22" t="n"/>
      <c r="I29" s="10">
        <f>IF(OR($A29="",$F29="",NOT(ISNUMBER($F29)),NOT(ISNUMBER(Assumptions!$B$4))),"",IFERROR($F29-Assumptions!$B$4,""))</f>
        <v/>
      </c>
      <c r="J29" s="26">
        <f>IF($A29="","",IF($F29="","Missing Expiry",IF(OR(NOT(ISNUMBER($F29)),NOT(ISNUMBER(Assumptions!$B$4)),NOT(ISNUMBER(Assumptions!$B$5)),NOT(ISNUMBER(Assumptions!$B$6))),"Check Date",IFERROR(IF($F29&lt;Assumptions!$B$4,"Expired",IF($F29&lt;=Assumptions!$B$4+Assumptions!$B$5,"Due Soon",IF($F29&lt;=Assumptions!$B$4+Assumptions!$B$6,"Upcoming","Current"))),"Check Date"))))</f>
        <v/>
      </c>
    </row>
    <row r="30" ht="21" customHeight="1">
      <c r="A30" s="22" t="n"/>
      <c r="B30" s="22" t="n"/>
      <c r="C30" s="23" t="n"/>
      <c r="D30" s="22" t="n"/>
      <c r="E30" s="24" t="n"/>
      <c r="F30" s="24" t="n"/>
      <c r="G30" s="22" t="n"/>
      <c r="H30" s="22" t="n"/>
      <c r="I30" s="14">
        <f>IF(OR($A30="",$F30="",NOT(ISNUMBER($F30)),NOT(ISNUMBER(Assumptions!$B$4))),"",IFERROR($F30-Assumptions!$B$4,""))</f>
        <v/>
      </c>
      <c r="J30" s="25">
        <f>IF($A30="","",IF($F30="","Missing Expiry",IF(OR(NOT(ISNUMBER($F30)),NOT(ISNUMBER(Assumptions!$B$4)),NOT(ISNUMBER(Assumptions!$B$5)),NOT(ISNUMBER(Assumptions!$B$6))),"Check Date",IFERROR(IF($F30&lt;Assumptions!$B$4,"Expired",IF($F30&lt;=Assumptions!$B$4+Assumptions!$B$5,"Due Soon",IF($F30&lt;=Assumptions!$B$4+Assumptions!$B$6,"Upcoming","Current"))),"Check Date"))))</f>
        <v/>
      </c>
    </row>
    <row r="31" ht="21" customHeight="1">
      <c r="A31" s="22" t="n"/>
      <c r="B31" s="22" t="n"/>
      <c r="C31" s="23" t="n"/>
      <c r="D31" s="22" t="n"/>
      <c r="E31" s="24" t="n"/>
      <c r="F31" s="24" t="n"/>
      <c r="G31" s="22" t="n"/>
      <c r="H31" s="22" t="n"/>
      <c r="I31" s="10">
        <f>IF(OR($A31="",$F31="",NOT(ISNUMBER($F31)),NOT(ISNUMBER(Assumptions!$B$4))),"",IFERROR($F31-Assumptions!$B$4,""))</f>
        <v/>
      </c>
      <c r="J31" s="26">
        <f>IF($A31="","",IF($F31="","Missing Expiry",IF(OR(NOT(ISNUMBER($F31)),NOT(ISNUMBER(Assumptions!$B$4)),NOT(ISNUMBER(Assumptions!$B$5)),NOT(ISNUMBER(Assumptions!$B$6))),"Check Date",IFERROR(IF($F31&lt;Assumptions!$B$4,"Expired",IF($F31&lt;=Assumptions!$B$4+Assumptions!$B$5,"Due Soon",IF($F31&lt;=Assumptions!$B$4+Assumptions!$B$6,"Upcoming","Current"))),"Check Date"))))</f>
        <v/>
      </c>
    </row>
    <row r="32" ht="21" customHeight="1">
      <c r="A32" s="22" t="n"/>
      <c r="B32" s="22" t="n"/>
      <c r="C32" s="23" t="n"/>
      <c r="D32" s="22" t="n"/>
      <c r="E32" s="24" t="n"/>
      <c r="F32" s="24" t="n"/>
      <c r="G32" s="22" t="n"/>
      <c r="H32" s="22" t="n"/>
      <c r="I32" s="14">
        <f>IF(OR($A32="",$F32="",NOT(ISNUMBER($F32)),NOT(ISNUMBER(Assumptions!$B$4))),"",IFERROR($F32-Assumptions!$B$4,""))</f>
        <v/>
      </c>
      <c r="J32" s="25">
        <f>IF($A32="","",IF($F32="","Missing Expiry",IF(OR(NOT(ISNUMBER($F32)),NOT(ISNUMBER(Assumptions!$B$4)),NOT(ISNUMBER(Assumptions!$B$5)),NOT(ISNUMBER(Assumptions!$B$6))),"Check Date",IFERROR(IF($F32&lt;Assumptions!$B$4,"Expired",IF($F32&lt;=Assumptions!$B$4+Assumptions!$B$5,"Due Soon",IF($F32&lt;=Assumptions!$B$4+Assumptions!$B$6,"Upcoming","Current"))),"Check Date"))))</f>
        <v/>
      </c>
    </row>
    <row r="33" ht="21" customHeight="1">
      <c r="A33" s="22" t="n"/>
      <c r="B33" s="22" t="n"/>
      <c r="C33" s="23" t="n"/>
      <c r="D33" s="22" t="n"/>
      <c r="E33" s="24" t="n"/>
      <c r="F33" s="24" t="n"/>
      <c r="G33" s="22" t="n"/>
      <c r="H33" s="22" t="n"/>
      <c r="I33" s="10">
        <f>IF(OR($A33="",$F33="",NOT(ISNUMBER($F33)),NOT(ISNUMBER(Assumptions!$B$4))),"",IFERROR($F33-Assumptions!$B$4,""))</f>
        <v/>
      </c>
      <c r="J33" s="26">
        <f>IF($A33="","",IF($F33="","Missing Expiry",IF(OR(NOT(ISNUMBER($F33)),NOT(ISNUMBER(Assumptions!$B$4)),NOT(ISNUMBER(Assumptions!$B$5)),NOT(ISNUMBER(Assumptions!$B$6))),"Check Date",IFERROR(IF($F33&lt;Assumptions!$B$4,"Expired",IF($F33&lt;=Assumptions!$B$4+Assumptions!$B$5,"Due Soon",IF($F33&lt;=Assumptions!$B$4+Assumptions!$B$6,"Upcoming","Current"))),"Check Date"))))</f>
        <v/>
      </c>
    </row>
    <row r="34" ht="21" customHeight="1">
      <c r="A34" s="22" t="n"/>
      <c r="B34" s="22" t="n"/>
      <c r="C34" s="23" t="n"/>
      <c r="D34" s="22" t="n"/>
      <c r="E34" s="24" t="n"/>
      <c r="F34" s="24" t="n"/>
      <c r="G34" s="22" t="n"/>
      <c r="H34" s="22" t="n"/>
      <c r="I34" s="14">
        <f>IF(OR($A34="",$F34="",NOT(ISNUMBER($F34)),NOT(ISNUMBER(Assumptions!$B$4))),"",IFERROR($F34-Assumptions!$B$4,""))</f>
        <v/>
      </c>
      <c r="J34" s="25">
        <f>IF($A34="","",IF($F34="","Missing Expiry",IF(OR(NOT(ISNUMBER($F34)),NOT(ISNUMBER(Assumptions!$B$4)),NOT(ISNUMBER(Assumptions!$B$5)),NOT(ISNUMBER(Assumptions!$B$6))),"Check Date",IFERROR(IF($F34&lt;Assumptions!$B$4,"Expired",IF($F34&lt;=Assumptions!$B$4+Assumptions!$B$5,"Due Soon",IF($F34&lt;=Assumptions!$B$4+Assumptions!$B$6,"Upcoming","Current"))),"Check Date"))))</f>
        <v/>
      </c>
    </row>
    <row r="35" ht="21" customHeight="1">
      <c r="A35" s="22" t="n"/>
      <c r="B35" s="22" t="n"/>
      <c r="C35" s="23" t="n"/>
      <c r="D35" s="22" t="n"/>
      <c r="E35" s="24" t="n"/>
      <c r="F35" s="24" t="n"/>
      <c r="G35" s="22" t="n"/>
      <c r="H35" s="22" t="n"/>
      <c r="I35" s="10">
        <f>IF(OR($A35="",$F35="",NOT(ISNUMBER($F35)),NOT(ISNUMBER(Assumptions!$B$4))),"",IFERROR($F35-Assumptions!$B$4,""))</f>
        <v/>
      </c>
      <c r="J35" s="26">
        <f>IF($A35="","",IF($F35="","Missing Expiry",IF(OR(NOT(ISNUMBER($F35)),NOT(ISNUMBER(Assumptions!$B$4)),NOT(ISNUMBER(Assumptions!$B$5)),NOT(ISNUMBER(Assumptions!$B$6))),"Check Date",IFERROR(IF($F35&lt;Assumptions!$B$4,"Expired",IF($F35&lt;=Assumptions!$B$4+Assumptions!$B$5,"Due Soon",IF($F35&lt;=Assumptions!$B$4+Assumptions!$B$6,"Upcoming","Current"))),"Check Date"))))</f>
        <v/>
      </c>
    </row>
    <row r="36" ht="21" customHeight="1">
      <c r="A36" s="22" t="n"/>
      <c r="B36" s="22" t="n"/>
      <c r="C36" s="23" t="n"/>
      <c r="D36" s="22" t="n"/>
      <c r="E36" s="24" t="n"/>
      <c r="F36" s="24" t="n"/>
      <c r="G36" s="22" t="n"/>
      <c r="H36" s="22" t="n"/>
      <c r="I36" s="14">
        <f>IF(OR($A36="",$F36="",NOT(ISNUMBER($F36)),NOT(ISNUMBER(Assumptions!$B$4))),"",IFERROR($F36-Assumptions!$B$4,""))</f>
        <v/>
      </c>
      <c r="J36" s="25">
        <f>IF($A36="","",IF($F36="","Missing Expiry",IF(OR(NOT(ISNUMBER($F36)),NOT(ISNUMBER(Assumptions!$B$4)),NOT(ISNUMBER(Assumptions!$B$5)),NOT(ISNUMBER(Assumptions!$B$6))),"Check Date",IFERROR(IF($F36&lt;Assumptions!$B$4,"Expired",IF($F36&lt;=Assumptions!$B$4+Assumptions!$B$5,"Due Soon",IF($F36&lt;=Assumptions!$B$4+Assumptions!$B$6,"Upcoming","Current"))),"Check Date"))))</f>
        <v/>
      </c>
    </row>
    <row r="37" ht="21" customHeight="1">
      <c r="A37" s="22" t="n"/>
      <c r="B37" s="22" t="n"/>
      <c r="C37" s="23" t="n"/>
      <c r="D37" s="22" t="n"/>
      <c r="E37" s="24" t="n"/>
      <c r="F37" s="24" t="n"/>
      <c r="G37" s="22" t="n"/>
      <c r="H37" s="22" t="n"/>
      <c r="I37" s="10">
        <f>IF(OR($A37="",$F37="",NOT(ISNUMBER($F37)),NOT(ISNUMBER(Assumptions!$B$4))),"",IFERROR($F37-Assumptions!$B$4,""))</f>
        <v/>
      </c>
      <c r="J37" s="26">
        <f>IF($A37="","",IF($F37="","Missing Expiry",IF(OR(NOT(ISNUMBER($F37)),NOT(ISNUMBER(Assumptions!$B$4)),NOT(ISNUMBER(Assumptions!$B$5)),NOT(ISNUMBER(Assumptions!$B$6))),"Check Date",IFERROR(IF($F37&lt;Assumptions!$B$4,"Expired",IF($F37&lt;=Assumptions!$B$4+Assumptions!$B$5,"Due Soon",IF($F37&lt;=Assumptions!$B$4+Assumptions!$B$6,"Upcoming","Current"))),"Check Date"))))</f>
        <v/>
      </c>
    </row>
    <row r="38" ht="21" customHeight="1">
      <c r="A38" s="22" t="n"/>
      <c r="B38" s="22" t="n"/>
      <c r="C38" s="23" t="n"/>
      <c r="D38" s="22" t="n"/>
      <c r="E38" s="24" t="n"/>
      <c r="F38" s="24" t="n"/>
      <c r="G38" s="22" t="n"/>
      <c r="H38" s="22" t="n"/>
      <c r="I38" s="14">
        <f>IF(OR($A38="",$F38="",NOT(ISNUMBER($F38)),NOT(ISNUMBER(Assumptions!$B$4))),"",IFERROR($F38-Assumptions!$B$4,""))</f>
        <v/>
      </c>
      <c r="J38" s="25">
        <f>IF($A38="","",IF($F38="","Missing Expiry",IF(OR(NOT(ISNUMBER($F38)),NOT(ISNUMBER(Assumptions!$B$4)),NOT(ISNUMBER(Assumptions!$B$5)),NOT(ISNUMBER(Assumptions!$B$6))),"Check Date",IFERROR(IF($F38&lt;Assumptions!$B$4,"Expired",IF($F38&lt;=Assumptions!$B$4+Assumptions!$B$5,"Due Soon",IF($F38&lt;=Assumptions!$B$4+Assumptions!$B$6,"Upcoming","Current"))),"Check Date"))))</f>
        <v/>
      </c>
    </row>
    <row r="39" ht="21" customHeight="1">
      <c r="A39" s="22" t="n"/>
      <c r="B39" s="22" t="n"/>
      <c r="C39" s="23" t="n"/>
      <c r="D39" s="22" t="n"/>
      <c r="E39" s="24" t="n"/>
      <c r="F39" s="24" t="n"/>
      <c r="G39" s="22" t="n"/>
      <c r="H39" s="22" t="n"/>
      <c r="I39" s="10">
        <f>IF(OR($A39="",$F39="",NOT(ISNUMBER($F39)),NOT(ISNUMBER(Assumptions!$B$4))),"",IFERROR($F39-Assumptions!$B$4,""))</f>
        <v/>
      </c>
      <c r="J39" s="26">
        <f>IF($A39="","",IF($F39="","Missing Expiry",IF(OR(NOT(ISNUMBER($F39)),NOT(ISNUMBER(Assumptions!$B$4)),NOT(ISNUMBER(Assumptions!$B$5)),NOT(ISNUMBER(Assumptions!$B$6))),"Check Date",IFERROR(IF($F39&lt;Assumptions!$B$4,"Expired",IF($F39&lt;=Assumptions!$B$4+Assumptions!$B$5,"Due Soon",IF($F39&lt;=Assumptions!$B$4+Assumptions!$B$6,"Upcoming","Current"))),"Check Date"))))</f>
        <v/>
      </c>
    </row>
    <row r="40" ht="21" customHeight="1">
      <c r="A40" s="22" t="n"/>
      <c r="B40" s="22" t="n"/>
      <c r="C40" s="23" t="n"/>
      <c r="D40" s="22" t="n"/>
      <c r="E40" s="24" t="n"/>
      <c r="F40" s="24" t="n"/>
      <c r="G40" s="22" t="n"/>
      <c r="H40" s="22" t="n"/>
      <c r="I40" s="14">
        <f>IF(OR($A40="",$F40="",NOT(ISNUMBER($F40)),NOT(ISNUMBER(Assumptions!$B$4))),"",IFERROR($F40-Assumptions!$B$4,""))</f>
        <v/>
      </c>
      <c r="J40" s="25">
        <f>IF($A40="","",IF($F40="","Missing Expiry",IF(OR(NOT(ISNUMBER($F40)),NOT(ISNUMBER(Assumptions!$B$4)),NOT(ISNUMBER(Assumptions!$B$5)),NOT(ISNUMBER(Assumptions!$B$6))),"Check Date",IFERROR(IF($F40&lt;Assumptions!$B$4,"Expired",IF($F40&lt;=Assumptions!$B$4+Assumptions!$B$5,"Due Soon",IF($F40&lt;=Assumptions!$B$4+Assumptions!$B$6,"Upcoming","Current"))),"Check Date"))))</f>
        <v/>
      </c>
    </row>
    <row r="41" ht="21" customHeight="1">
      <c r="A41" s="22" t="n"/>
      <c r="B41" s="22" t="n"/>
      <c r="C41" s="23" t="n"/>
      <c r="D41" s="22" t="n"/>
      <c r="E41" s="24" t="n"/>
      <c r="F41" s="24" t="n"/>
      <c r="G41" s="22" t="n"/>
      <c r="H41" s="22" t="n"/>
      <c r="I41" s="10">
        <f>IF(OR($A41="",$F41="",NOT(ISNUMBER($F41)),NOT(ISNUMBER(Assumptions!$B$4))),"",IFERROR($F41-Assumptions!$B$4,""))</f>
        <v/>
      </c>
      <c r="J41" s="26">
        <f>IF($A41="","",IF($F41="","Missing Expiry",IF(OR(NOT(ISNUMBER($F41)),NOT(ISNUMBER(Assumptions!$B$4)),NOT(ISNUMBER(Assumptions!$B$5)),NOT(ISNUMBER(Assumptions!$B$6))),"Check Date",IFERROR(IF($F41&lt;Assumptions!$B$4,"Expired",IF($F41&lt;=Assumptions!$B$4+Assumptions!$B$5,"Due Soon",IF($F41&lt;=Assumptions!$B$4+Assumptions!$B$6,"Upcoming","Current"))),"Check Date"))))</f>
        <v/>
      </c>
    </row>
    <row r="42" ht="21" customHeight="1">
      <c r="A42" s="22" t="n"/>
      <c r="B42" s="22" t="n"/>
      <c r="C42" s="23" t="n"/>
      <c r="D42" s="22" t="n"/>
      <c r="E42" s="24" t="n"/>
      <c r="F42" s="24" t="n"/>
      <c r="G42" s="22" t="n"/>
      <c r="H42" s="22" t="n"/>
      <c r="I42" s="14">
        <f>IF(OR($A42="",$F42="",NOT(ISNUMBER($F42)),NOT(ISNUMBER(Assumptions!$B$4))),"",IFERROR($F42-Assumptions!$B$4,""))</f>
        <v/>
      </c>
      <c r="J42" s="25">
        <f>IF($A42="","",IF($F42="","Missing Expiry",IF(OR(NOT(ISNUMBER($F42)),NOT(ISNUMBER(Assumptions!$B$4)),NOT(ISNUMBER(Assumptions!$B$5)),NOT(ISNUMBER(Assumptions!$B$6))),"Check Date",IFERROR(IF($F42&lt;Assumptions!$B$4,"Expired",IF($F42&lt;=Assumptions!$B$4+Assumptions!$B$5,"Due Soon",IF($F42&lt;=Assumptions!$B$4+Assumptions!$B$6,"Upcoming","Current"))),"Check Date"))))</f>
        <v/>
      </c>
    </row>
    <row r="43" ht="21" customHeight="1">
      <c r="A43" s="22" t="n"/>
      <c r="B43" s="22" t="n"/>
      <c r="C43" s="23" t="n"/>
      <c r="D43" s="22" t="n"/>
      <c r="E43" s="24" t="n"/>
      <c r="F43" s="24" t="n"/>
      <c r="G43" s="22" t="n"/>
      <c r="H43" s="22" t="n"/>
      <c r="I43" s="10">
        <f>IF(OR($A43="",$F43="",NOT(ISNUMBER($F43)),NOT(ISNUMBER(Assumptions!$B$4))),"",IFERROR($F43-Assumptions!$B$4,""))</f>
        <v/>
      </c>
      <c r="J43" s="26">
        <f>IF($A43="","",IF($F43="","Missing Expiry",IF(OR(NOT(ISNUMBER($F43)),NOT(ISNUMBER(Assumptions!$B$4)),NOT(ISNUMBER(Assumptions!$B$5)),NOT(ISNUMBER(Assumptions!$B$6))),"Check Date",IFERROR(IF($F43&lt;Assumptions!$B$4,"Expired",IF($F43&lt;=Assumptions!$B$4+Assumptions!$B$5,"Due Soon",IF($F43&lt;=Assumptions!$B$4+Assumptions!$B$6,"Upcoming","Current"))),"Check Date"))))</f>
        <v/>
      </c>
    </row>
    <row r="44" ht="21" customHeight="1">
      <c r="A44" s="22" t="n"/>
      <c r="B44" s="22" t="n"/>
      <c r="C44" s="23" t="n"/>
      <c r="D44" s="22" t="n"/>
      <c r="E44" s="24" t="n"/>
      <c r="F44" s="24" t="n"/>
      <c r="G44" s="22" t="n"/>
      <c r="H44" s="22" t="n"/>
      <c r="I44" s="14">
        <f>IF(OR($A44="",$F44="",NOT(ISNUMBER($F44)),NOT(ISNUMBER(Assumptions!$B$4))),"",IFERROR($F44-Assumptions!$B$4,""))</f>
        <v/>
      </c>
      <c r="J44" s="25">
        <f>IF($A44="","",IF($F44="","Missing Expiry",IF(OR(NOT(ISNUMBER($F44)),NOT(ISNUMBER(Assumptions!$B$4)),NOT(ISNUMBER(Assumptions!$B$5)),NOT(ISNUMBER(Assumptions!$B$6))),"Check Date",IFERROR(IF($F44&lt;Assumptions!$B$4,"Expired",IF($F44&lt;=Assumptions!$B$4+Assumptions!$B$5,"Due Soon",IF($F44&lt;=Assumptions!$B$4+Assumptions!$B$6,"Upcoming","Current"))),"Check Date"))))</f>
        <v/>
      </c>
    </row>
    <row r="45" ht="21" customHeight="1">
      <c r="A45" s="22" t="n"/>
      <c r="B45" s="22" t="n"/>
      <c r="C45" s="23" t="n"/>
      <c r="D45" s="22" t="n"/>
      <c r="E45" s="24" t="n"/>
      <c r="F45" s="24" t="n"/>
      <c r="G45" s="22" t="n"/>
      <c r="H45" s="22" t="n"/>
      <c r="I45" s="10">
        <f>IF(OR($A45="",$F45="",NOT(ISNUMBER($F45)),NOT(ISNUMBER(Assumptions!$B$4))),"",IFERROR($F45-Assumptions!$B$4,""))</f>
        <v/>
      </c>
      <c r="J45" s="26">
        <f>IF($A45="","",IF($F45="","Missing Expiry",IF(OR(NOT(ISNUMBER($F45)),NOT(ISNUMBER(Assumptions!$B$4)),NOT(ISNUMBER(Assumptions!$B$5)),NOT(ISNUMBER(Assumptions!$B$6))),"Check Date",IFERROR(IF($F45&lt;Assumptions!$B$4,"Expired",IF($F45&lt;=Assumptions!$B$4+Assumptions!$B$5,"Due Soon",IF($F45&lt;=Assumptions!$B$4+Assumptions!$B$6,"Upcoming","Current"))),"Check Date"))))</f>
        <v/>
      </c>
    </row>
    <row r="46" ht="21" customHeight="1">
      <c r="A46" s="22" t="n"/>
      <c r="B46" s="22" t="n"/>
      <c r="C46" s="23" t="n"/>
      <c r="D46" s="22" t="n"/>
      <c r="E46" s="24" t="n"/>
      <c r="F46" s="24" t="n"/>
      <c r="G46" s="22" t="n"/>
      <c r="H46" s="22" t="n"/>
      <c r="I46" s="14">
        <f>IF(OR($A46="",$F46="",NOT(ISNUMBER($F46)),NOT(ISNUMBER(Assumptions!$B$4))),"",IFERROR($F46-Assumptions!$B$4,""))</f>
        <v/>
      </c>
      <c r="J46" s="25">
        <f>IF($A46="","",IF($F46="","Missing Expiry",IF(OR(NOT(ISNUMBER($F46)),NOT(ISNUMBER(Assumptions!$B$4)),NOT(ISNUMBER(Assumptions!$B$5)),NOT(ISNUMBER(Assumptions!$B$6))),"Check Date",IFERROR(IF($F46&lt;Assumptions!$B$4,"Expired",IF($F46&lt;=Assumptions!$B$4+Assumptions!$B$5,"Due Soon",IF($F46&lt;=Assumptions!$B$4+Assumptions!$B$6,"Upcoming","Current"))),"Check Date"))))</f>
        <v/>
      </c>
    </row>
    <row r="47" ht="21" customHeight="1">
      <c r="A47" s="22" t="n"/>
      <c r="B47" s="22" t="n"/>
      <c r="C47" s="23" t="n"/>
      <c r="D47" s="22" t="n"/>
      <c r="E47" s="24" t="n"/>
      <c r="F47" s="24" t="n"/>
      <c r="G47" s="22" t="n"/>
      <c r="H47" s="22" t="n"/>
      <c r="I47" s="10">
        <f>IF(OR($A47="",$F47="",NOT(ISNUMBER($F47)),NOT(ISNUMBER(Assumptions!$B$4))),"",IFERROR($F47-Assumptions!$B$4,""))</f>
        <v/>
      </c>
      <c r="J47" s="26">
        <f>IF($A47="","",IF($F47="","Missing Expiry",IF(OR(NOT(ISNUMBER($F47)),NOT(ISNUMBER(Assumptions!$B$4)),NOT(ISNUMBER(Assumptions!$B$5)),NOT(ISNUMBER(Assumptions!$B$6))),"Check Date",IFERROR(IF($F47&lt;Assumptions!$B$4,"Expired",IF($F47&lt;=Assumptions!$B$4+Assumptions!$B$5,"Due Soon",IF($F47&lt;=Assumptions!$B$4+Assumptions!$B$6,"Upcoming","Current"))),"Check Date"))))</f>
        <v/>
      </c>
    </row>
    <row r="48" ht="21" customHeight="1">
      <c r="A48" s="22" t="n"/>
      <c r="B48" s="22" t="n"/>
      <c r="C48" s="23" t="n"/>
      <c r="D48" s="22" t="n"/>
      <c r="E48" s="24" t="n"/>
      <c r="F48" s="24" t="n"/>
      <c r="G48" s="22" t="n"/>
      <c r="H48" s="22" t="n"/>
      <c r="I48" s="14">
        <f>IF(OR($A48="",$F48="",NOT(ISNUMBER($F48)),NOT(ISNUMBER(Assumptions!$B$4))),"",IFERROR($F48-Assumptions!$B$4,""))</f>
        <v/>
      </c>
      <c r="J48" s="25">
        <f>IF($A48="","",IF($F48="","Missing Expiry",IF(OR(NOT(ISNUMBER($F48)),NOT(ISNUMBER(Assumptions!$B$4)),NOT(ISNUMBER(Assumptions!$B$5)),NOT(ISNUMBER(Assumptions!$B$6))),"Check Date",IFERROR(IF($F48&lt;Assumptions!$B$4,"Expired",IF($F48&lt;=Assumptions!$B$4+Assumptions!$B$5,"Due Soon",IF($F48&lt;=Assumptions!$B$4+Assumptions!$B$6,"Upcoming","Current"))),"Check Date"))))</f>
        <v/>
      </c>
    </row>
    <row r="49" ht="21" customHeight="1">
      <c r="A49" s="22" t="n"/>
      <c r="B49" s="22" t="n"/>
      <c r="C49" s="23" t="n"/>
      <c r="D49" s="22" t="n"/>
      <c r="E49" s="24" t="n"/>
      <c r="F49" s="24" t="n"/>
      <c r="G49" s="22" t="n"/>
      <c r="H49" s="22" t="n"/>
      <c r="I49" s="10">
        <f>IF(OR($A49="",$F49="",NOT(ISNUMBER($F49)),NOT(ISNUMBER(Assumptions!$B$4))),"",IFERROR($F49-Assumptions!$B$4,""))</f>
        <v/>
      </c>
      <c r="J49" s="26">
        <f>IF($A49="","",IF($F49="","Missing Expiry",IF(OR(NOT(ISNUMBER($F49)),NOT(ISNUMBER(Assumptions!$B$4)),NOT(ISNUMBER(Assumptions!$B$5)),NOT(ISNUMBER(Assumptions!$B$6))),"Check Date",IFERROR(IF($F49&lt;Assumptions!$B$4,"Expired",IF($F49&lt;=Assumptions!$B$4+Assumptions!$B$5,"Due Soon",IF($F49&lt;=Assumptions!$B$4+Assumptions!$B$6,"Upcoming","Current"))),"Check Date"))))</f>
        <v/>
      </c>
    </row>
    <row r="50" ht="21" customHeight="1">
      <c r="A50" s="22" t="n"/>
      <c r="B50" s="22" t="n"/>
      <c r="C50" s="23" t="n"/>
      <c r="D50" s="22" t="n"/>
      <c r="E50" s="24" t="n"/>
      <c r="F50" s="24" t="n"/>
      <c r="G50" s="22" t="n"/>
      <c r="H50" s="22" t="n"/>
      <c r="I50" s="14">
        <f>IF(OR($A50="",$F50="",NOT(ISNUMBER($F50)),NOT(ISNUMBER(Assumptions!$B$4))),"",IFERROR($F50-Assumptions!$B$4,""))</f>
        <v/>
      </c>
      <c r="J50" s="25">
        <f>IF($A50="","",IF($F50="","Missing Expiry",IF(OR(NOT(ISNUMBER($F50)),NOT(ISNUMBER(Assumptions!$B$4)),NOT(ISNUMBER(Assumptions!$B$5)),NOT(ISNUMBER(Assumptions!$B$6))),"Check Date",IFERROR(IF($F50&lt;Assumptions!$B$4,"Expired",IF($F50&lt;=Assumptions!$B$4+Assumptions!$B$5,"Due Soon",IF($F50&lt;=Assumptions!$B$4+Assumptions!$B$6,"Upcoming","Current"))),"Check Date"))))</f>
        <v/>
      </c>
    </row>
    <row r="51" ht="21" customHeight="1">
      <c r="A51" s="22" t="n"/>
      <c r="B51" s="22" t="n"/>
      <c r="C51" s="23" t="n"/>
      <c r="D51" s="22" t="n"/>
      <c r="E51" s="24" t="n"/>
      <c r="F51" s="24" t="n"/>
      <c r="G51" s="22" t="n"/>
      <c r="H51" s="22" t="n"/>
      <c r="I51" s="10">
        <f>IF(OR($A51="",$F51="",NOT(ISNUMBER($F51)),NOT(ISNUMBER(Assumptions!$B$4))),"",IFERROR($F51-Assumptions!$B$4,""))</f>
        <v/>
      </c>
      <c r="J51" s="26">
        <f>IF($A51="","",IF($F51="","Missing Expiry",IF(OR(NOT(ISNUMBER($F51)),NOT(ISNUMBER(Assumptions!$B$4)),NOT(ISNUMBER(Assumptions!$B$5)),NOT(ISNUMBER(Assumptions!$B$6))),"Check Date",IFERROR(IF($F51&lt;Assumptions!$B$4,"Expired",IF($F51&lt;=Assumptions!$B$4+Assumptions!$B$5,"Due Soon",IF($F51&lt;=Assumptions!$B$4+Assumptions!$B$6,"Upcoming","Current"))),"Check Date"))))</f>
        <v/>
      </c>
    </row>
    <row r="52" ht="21" customHeight="1">
      <c r="A52" s="22" t="n"/>
      <c r="B52" s="22" t="n"/>
      <c r="C52" s="23" t="n"/>
      <c r="D52" s="22" t="n"/>
      <c r="E52" s="24" t="n"/>
      <c r="F52" s="24" t="n"/>
      <c r="G52" s="22" t="n"/>
      <c r="H52" s="22" t="n"/>
      <c r="I52" s="14">
        <f>IF(OR($A52="",$F52="",NOT(ISNUMBER($F52)),NOT(ISNUMBER(Assumptions!$B$4))),"",IFERROR($F52-Assumptions!$B$4,""))</f>
        <v/>
      </c>
      <c r="J52" s="25">
        <f>IF($A52="","",IF($F52="","Missing Expiry",IF(OR(NOT(ISNUMBER($F52)),NOT(ISNUMBER(Assumptions!$B$4)),NOT(ISNUMBER(Assumptions!$B$5)),NOT(ISNUMBER(Assumptions!$B$6))),"Check Date",IFERROR(IF($F52&lt;Assumptions!$B$4,"Expired",IF($F52&lt;=Assumptions!$B$4+Assumptions!$B$5,"Due Soon",IF($F52&lt;=Assumptions!$B$4+Assumptions!$B$6,"Upcoming","Current"))),"Check Date"))))</f>
        <v/>
      </c>
    </row>
    <row r="53" ht="21" customHeight="1">
      <c r="A53" s="22" t="n"/>
      <c r="B53" s="22" t="n"/>
      <c r="C53" s="23" t="n"/>
      <c r="D53" s="22" t="n"/>
      <c r="E53" s="24" t="n"/>
      <c r="F53" s="24" t="n"/>
      <c r="G53" s="22" t="n"/>
      <c r="H53" s="22" t="n"/>
      <c r="I53" s="10">
        <f>IF(OR($A53="",$F53="",NOT(ISNUMBER($F53)),NOT(ISNUMBER(Assumptions!$B$4))),"",IFERROR($F53-Assumptions!$B$4,""))</f>
        <v/>
      </c>
      <c r="J53" s="26">
        <f>IF($A53="","",IF($F53="","Missing Expiry",IF(OR(NOT(ISNUMBER($F53)),NOT(ISNUMBER(Assumptions!$B$4)),NOT(ISNUMBER(Assumptions!$B$5)),NOT(ISNUMBER(Assumptions!$B$6))),"Check Date",IFERROR(IF($F53&lt;Assumptions!$B$4,"Expired",IF($F53&lt;=Assumptions!$B$4+Assumptions!$B$5,"Due Soon",IF($F53&lt;=Assumptions!$B$4+Assumptions!$B$6,"Upcoming","Current"))),"Check Date"))))</f>
        <v/>
      </c>
    </row>
    <row r="54" ht="21" customHeight="1">
      <c r="A54" s="22" t="n"/>
      <c r="B54" s="22" t="n"/>
      <c r="C54" s="23" t="n"/>
      <c r="D54" s="22" t="n"/>
      <c r="E54" s="24" t="n"/>
      <c r="F54" s="24" t="n"/>
      <c r="G54" s="22" t="n"/>
      <c r="H54" s="22" t="n"/>
      <c r="I54" s="14">
        <f>IF(OR($A54="",$F54="",NOT(ISNUMBER($F54)),NOT(ISNUMBER(Assumptions!$B$4))),"",IFERROR($F54-Assumptions!$B$4,""))</f>
        <v/>
      </c>
      <c r="J54" s="25">
        <f>IF($A54="","",IF($F54="","Missing Expiry",IF(OR(NOT(ISNUMBER($F54)),NOT(ISNUMBER(Assumptions!$B$4)),NOT(ISNUMBER(Assumptions!$B$5)),NOT(ISNUMBER(Assumptions!$B$6))),"Check Date",IFERROR(IF($F54&lt;Assumptions!$B$4,"Expired",IF($F54&lt;=Assumptions!$B$4+Assumptions!$B$5,"Due Soon",IF($F54&lt;=Assumptions!$B$4+Assumptions!$B$6,"Upcoming","Current"))),"Check Date"))))</f>
        <v/>
      </c>
    </row>
    <row r="55" ht="21" customHeight="1">
      <c r="A55" s="22" t="n"/>
      <c r="B55" s="22" t="n"/>
      <c r="C55" s="23" t="n"/>
      <c r="D55" s="22" t="n"/>
      <c r="E55" s="24" t="n"/>
      <c r="F55" s="24" t="n"/>
      <c r="G55" s="22" t="n"/>
      <c r="H55" s="22" t="n"/>
      <c r="I55" s="10">
        <f>IF(OR($A55="",$F55="",NOT(ISNUMBER($F55)),NOT(ISNUMBER(Assumptions!$B$4))),"",IFERROR($F55-Assumptions!$B$4,""))</f>
        <v/>
      </c>
      <c r="J55" s="26">
        <f>IF($A55="","",IF($F55="","Missing Expiry",IF(OR(NOT(ISNUMBER($F55)),NOT(ISNUMBER(Assumptions!$B$4)),NOT(ISNUMBER(Assumptions!$B$5)),NOT(ISNUMBER(Assumptions!$B$6))),"Check Date",IFERROR(IF($F55&lt;Assumptions!$B$4,"Expired",IF($F55&lt;=Assumptions!$B$4+Assumptions!$B$5,"Due Soon",IF($F55&lt;=Assumptions!$B$4+Assumptions!$B$6,"Upcoming","Current"))),"Check Date"))))</f>
        <v/>
      </c>
    </row>
    <row r="56" ht="21" customHeight="1">
      <c r="A56" s="22" t="n"/>
      <c r="B56" s="22" t="n"/>
      <c r="C56" s="23" t="n"/>
      <c r="D56" s="22" t="n"/>
      <c r="E56" s="24" t="n"/>
      <c r="F56" s="24" t="n"/>
      <c r="G56" s="22" t="n"/>
      <c r="H56" s="22" t="n"/>
      <c r="I56" s="14">
        <f>IF(OR($A56="",$F56="",NOT(ISNUMBER($F56)),NOT(ISNUMBER(Assumptions!$B$4))),"",IFERROR($F56-Assumptions!$B$4,""))</f>
        <v/>
      </c>
      <c r="J56" s="25">
        <f>IF($A56="","",IF($F56="","Missing Expiry",IF(OR(NOT(ISNUMBER($F56)),NOT(ISNUMBER(Assumptions!$B$4)),NOT(ISNUMBER(Assumptions!$B$5)),NOT(ISNUMBER(Assumptions!$B$6))),"Check Date",IFERROR(IF($F56&lt;Assumptions!$B$4,"Expired",IF($F56&lt;=Assumptions!$B$4+Assumptions!$B$5,"Due Soon",IF($F56&lt;=Assumptions!$B$4+Assumptions!$B$6,"Upcoming","Current"))),"Check Date"))))</f>
        <v/>
      </c>
    </row>
    <row r="57" ht="21" customHeight="1">
      <c r="A57" s="22" t="n"/>
      <c r="B57" s="22" t="n"/>
      <c r="C57" s="23" t="n"/>
      <c r="D57" s="22" t="n"/>
      <c r="E57" s="24" t="n"/>
      <c r="F57" s="24" t="n"/>
      <c r="G57" s="22" t="n"/>
      <c r="H57" s="22" t="n"/>
      <c r="I57" s="10">
        <f>IF(OR($A57="",$F57="",NOT(ISNUMBER($F57)),NOT(ISNUMBER(Assumptions!$B$4))),"",IFERROR($F57-Assumptions!$B$4,""))</f>
        <v/>
      </c>
      <c r="J57" s="26">
        <f>IF($A57="","",IF($F57="","Missing Expiry",IF(OR(NOT(ISNUMBER($F57)),NOT(ISNUMBER(Assumptions!$B$4)),NOT(ISNUMBER(Assumptions!$B$5)),NOT(ISNUMBER(Assumptions!$B$6))),"Check Date",IFERROR(IF($F57&lt;Assumptions!$B$4,"Expired",IF($F57&lt;=Assumptions!$B$4+Assumptions!$B$5,"Due Soon",IF($F57&lt;=Assumptions!$B$4+Assumptions!$B$6,"Upcoming","Current"))),"Check Date"))))</f>
        <v/>
      </c>
    </row>
    <row r="58" ht="21" customHeight="1">
      <c r="A58" s="22" t="n"/>
      <c r="B58" s="22" t="n"/>
      <c r="C58" s="23" t="n"/>
      <c r="D58" s="22" t="n"/>
      <c r="E58" s="24" t="n"/>
      <c r="F58" s="24" t="n"/>
      <c r="G58" s="22" t="n"/>
      <c r="H58" s="22" t="n"/>
      <c r="I58" s="14">
        <f>IF(OR($A58="",$F58="",NOT(ISNUMBER($F58)),NOT(ISNUMBER(Assumptions!$B$4))),"",IFERROR($F58-Assumptions!$B$4,""))</f>
        <v/>
      </c>
      <c r="J58" s="25">
        <f>IF($A58="","",IF($F58="","Missing Expiry",IF(OR(NOT(ISNUMBER($F58)),NOT(ISNUMBER(Assumptions!$B$4)),NOT(ISNUMBER(Assumptions!$B$5)),NOT(ISNUMBER(Assumptions!$B$6))),"Check Date",IFERROR(IF($F58&lt;Assumptions!$B$4,"Expired",IF($F58&lt;=Assumptions!$B$4+Assumptions!$B$5,"Due Soon",IF($F58&lt;=Assumptions!$B$4+Assumptions!$B$6,"Upcoming","Current"))),"Check Date"))))</f>
        <v/>
      </c>
    </row>
    <row r="59" ht="21" customHeight="1">
      <c r="A59" s="22" t="n"/>
      <c r="B59" s="22" t="n"/>
      <c r="C59" s="23" t="n"/>
      <c r="D59" s="22" t="n"/>
      <c r="E59" s="24" t="n"/>
      <c r="F59" s="24" t="n"/>
      <c r="G59" s="22" t="n"/>
      <c r="H59" s="22" t="n"/>
      <c r="I59" s="10">
        <f>IF(OR($A59="",$F59="",NOT(ISNUMBER($F59)),NOT(ISNUMBER(Assumptions!$B$4))),"",IFERROR($F59-Assumptions!$B$4,""))</f>
        <v/>
      </c>
      <c r="J59" s="26">
        <f>IF($A59="","",IF($F59="","Missing Expiry",IF(OR(NOT(ISNUMBER($F59)),NOT(ISNUMBER(Assumptions!$B$4)),NOT(ISNUMBER(Assumptions!$B$5)),NOT(ISNUMBER(Assumptions!$B$6))),"Check Date",IFERROR(IF($F59&lt;Assumptions!$B$4,"Expired",IF($F59&lt;=Assumptions!$B$4+Assumptions!$B$5,"Due Soon",IF($F59&lt;=Assumptions!$B$4+Assumptions!$B$6,"Upcoming","Current"))),"Check Date"))))</f>
        <v/>
      </c>
    </row>
    <row r="60" ht="21" customHeight="1">
      <c r="A60" s="22" t="n"/>
      <c r="B60" s="22" t="n"/>
      <c r="C60" s="23" t="n"/>
      <c r="D60" s="22" t="n"/>
      <c r="E60" s="24" t="n"/>
      <c r="F60" s="24" t="n"/>
      <c r="G60" s="22" t="n"/>
      <c r="H60" s="22" t="n"/>
      <c r="I60" s="14">
        <f>IF(OR($A60="",$F60="",NOT(ISNUMBER($F60)),NOT(ISNUMBER(Assumptions!$B$4))),"",IFERROR($F60-Assumptions!$B$4,""))</f>
        <v/>
      </c>
      <c r="J60" s="25">
        <f>IF($A60="","",IF($F60="","Missing Expiry",IF(OR(NOT(ISNUMBER($F60)),NOT(ISNUMBER(Assumptions!$B$4)),NOT(ISNUMBER(Assumptions!$B$5)),NOT(ISNUMBER(Assumptions!$B$6))),"Check Date",IFERROR(IF($F60&lt;Assumptions!$B$4,"Expired",IF($F60&lt;=Assumptions!$B$4+Assumptions!$B$5,"Due Soon",IF($F60&lt;=Assumptions!$B$4+Assumptions!$B$6,"Upcoming","Current"))),"Check Date"))))</f>
        <v/>
      </c>
    </row>
    <row r="61" ht="21" customHeight="1">
      <c r="A61" s="22" t="n"/>
      <c r="B61" s="22" t="n"/>
      <c r="C61" s="23" t="n"/>
      <c r="D61" s="22" t="n"/>
      <c r="E61" s="24" t="n"/>
      <c r="F61" s="24" t="n"/>
      <c r="G61" s="22" t="n"/>
      <c r="H61" s="22" t="n"/>
      <c r="I61" s="10">
        <f>IF(OR($A61="",$F61="",NOT(ISNUMBER($F61)),NOT(ISNUMBER(Assumptions!$B$4))),"",IFERROR($F61-Assumptions!$B$4,""))</f>
        <v/>
      </c>
      <c r="J61" s="26">
        <f>IF($A61="","",IF($F61="","Missing Expiry",IF(OR(NOT(ISNUMBER($F61)),NOT(ISNUMBER(Assumptions!$B$4)),NOT(ISNUMBER(Assumptions!$B$5)),NOT(ISNUMBER(Assumptions!$B$6))),"Check Date",IFERROR(IF($F61&lt;Assumptions!$B$4,"Expired",IF($F61&lt;=Assumptions!$B$4+Assumptions!$B$5,"Due Soon",IF($F61&lt;=Assumptions!$B$4+Assumptions!$B$6,"Upcoming","Current"))),"Check Date"))))</f>
        <v/>
      </c>
    </row>
    <row r="62" ht="21" customHeight="1">
      <c r="A62" s="22" t="n"/>
      <c r="B62" s="22" t="n"/>
      <c r="C62" s="23" t="n"/>
      <c r="D62" s="22" t="n"/>
      <c r="E62" s="24" t="n"/>
      <c r="F62" s="24" t="n"/>
      <c r="G62" s="22" t="n"/>
      <c r="H62" s="22" t="n"/>
      <c r="I62" s="14">
        <f>IF(OR($A62="",$F62="",NOT(ISNUMBER($F62)),NOT(ISNUMBER(Assumptions!$B$4))),"",IFERROR($F62-Assumptions!$B$4,""))</f>
        <v/>
      </c>
      <c r="J62" s="25">
        <f>IF($A62="","",IF($F62="","Missing Expiry",IF(OR(NOT(ISNUMBER($F62)),NOT(ISNUMBER(Assumptions!$B$4)),NOT(ISNUMBER(Assumptions!$B$5)),NOT(ISNUMBER(Assumptions!$B$6))),"Check Date",IFERROR(IF($F62&lt;Assumptions!$B$4,"Expired",IF($F62&lt;=Assumptions!$B$4+Assumptions!$B$5,"Due Soon",IF($F62&lt;=Assumptions!$B$4+Assumptions!$B$6,"Upcoming","Current"))),"Check Date"))))</f>
        <v/>
      </c>
    </row>
    <row r="63" ht="21" customHeight="1">
      <c r="A63" s="22" t="n"/>
      <c r="B63" s="22" t="n"/>
      <c r="C63" s="23" t="n"/>
      <c r="D63" s="22" t="n"/>
      <c r="E63" s="24" t="n"/>
      <c r="F63" s="24" t="n"/>
      <c r="G63" s="22" t="n"/>
      <c r="H63" s="22" t="n"/>
      <c r="I63" s="10">
        <f>IF(OR($A63="",$F63="",NOT(ISNUMBER($F63)),NOT(ISNUMBER(Assumptions!$B$4))),"",IFERROR($F63-Assumptions!$B$4,""))</f>
        <v/>
      </c>
      <c r="J63" s="26">
        <f>IF($A63="","",IF($F63="","Missing Expiry",IF(OR(NOT(ISNUMBER($F63)),NOT(ISNUMBER(Assumptions!$B$4)),NOT(ISNUMBER(Assumptions!$B$5)),NOT(ISNUMBER(Assumptions!$B$6))),"Check Date",IFERROR(IF($F63&lt;Assumptions!$B$4,"Expired",IF($F63&lt;=Assumptions!$B$4+Assumptions!$B$5,"Due Soon",IF($F63&lt;=Assumptions!$B$4+Assumptions!$B$6,"Upcoming","Current"))),"Check Date"))))</f>
        <v/>
      </c>
    </row>
    <row r="64" ht="21" customHeight="1">
      <c r="A64" s="22" t="n"/>
      <c r="B64" s="22" t="n"/>
      <c r="C64" s="23" t="n"/>
      <c r="D64" s="22" t="n"/>
      <c r="E64" s="24" t="n"/>
      <c r="F64" s="24" t="n"/>
      <c r="G64" s="22" t="n"/>
      <c r="H64" s="22" t="n"/>
      <c r="I64" s="14">
        <f>IF(OR($A64="",$F64="",NOT(ISNUMBER($F64)),NOT(ISNUMBER(Assumptions!$B$4))),"",IFERROR($F64-Assumptions!$B$4,""))</f>
        <v/>
      </c>
      <c r="J64" s="25">
        <f>IF($A64="","",IF($F64="","Missing Expiry",IF(OR(NOT(ISNUMBER($F64)),NOT(ISNUMBER(Assumptions!$B$4)),NOT(ISNUMBER(Assumptions!$B$5)),NOT(ISNUMBER(Assumptions!$B$6))),"Check Date",IFERROR(IF($F64&lt;Assumptions!$B$4,"Expired",IF($F64&lt;=Assumptions!$B$4+Assumptions!$B$5,"Due Soon",IF($F64&lt;=Assumptions!$B$4+Assumptions!$B$6,"Upcoming","Current"))),"Check Date"))))</f>
        <v/>
      </c>
    </row>
    <row r="65" ht="21" customHeight="1">
      <c r="A65" s="22" t="n"/>
      <c r="B65" s="22" t="n"/>
      <c r="C65" s="23" t="n"/>
      <c r="D65" s="22" t="n"/>
      <c r="E65" s="24" t="n"/>
      <c r="F65" s="24" t="n"/>
      <c r="G65" s="22" t="n"/>
      <c r="H65" s="22" t="n"/>
      <c r="I65" s="10">
        <f>IF(OR($A65="",$F65="",NOT(ISNUMBER($F65)),NOT(ISNUMBER(Assumptions!$B$4))),"",IFERROR($F65-Assumptions!$B$4,""))</f>
        <v/>
      </c>
      <c r="J65" s="26">
        <f>IF($A65="","",IF($F65="","Missing Expiry",IF(OR(NOT(ISNUMBER($F65)),NOT(ISNUMBER(Assumptions!$B$4)),NOT(ISNUMBER(Assumptions!$B$5)),NOT(ISNUMBER(Assumptions!$B$6))),"Check Date",IFERROR(IF($F65&lt;Assumptions!$B$4,"Expired",IF($F65&lt;=Assumptions!$B$4+Assumptions!$B$5,"Due Soon",IF($F65&lt;=Assumptions!$B$4+Assumptions!$B$6,"Upcoming","Current"))),"Check Date"))))</f>
        <v/>
      </c>
    </row>
    <row r="66" ht="21" customHeight="1">
      <c r="A66" s="22" t="n"/>
      <c r="B66" s="22" t="n"/>
      <c r="C66" s="23" t="n"/>
      <c r="D66" s="22" t="n"/>
      <c r="E66" s="24" t="n"/>
      <c r="F66" s="24" t="n"/>
      <c r="G66" s="22" t="n"/>
      <c r="H66" s="22" t="n"/>
      <c r="I66" s="14">
        <f>IF(OR($A66="",$F66="",NOT(ISNUMBER($F66)),NOT(ISNUMBER(Assumptions!$B$4))),"",IFERROR($F66-Assumptions!$B$4,""))</f>
        <v/>
      </c>
      <c r="J66" s="25">
        <f>IF($A66="","",IF($F66="","Missing Expiry",IF(OR(NOT(ISNUMBER($F66)),NOT(ISNUMBER(Assumptions!$B$4)),NOT(ISNUMBER(Assumptions!$B$5)),NOT(ISNUMBER(Assumptions!$B$6))),"Check Date",IFERROR(IF($F66&lt;Assumptions!$B$4,"Expired",IF($F66&lt;=Assumptions!$B$4+Assumptions!$B$5,"Due Soon",IF($F66&lt;=Assumptions!$B$4+Assumptions!$B$6,"Upcoming","Current"))),"Check Date"))))</f>
        <v/>
      </c>
    </row>
    <row r="67" ht="21" customHeight="1">
      <c r="A67" s="22" t="n"/>
      <c r="B67" s="22" t="n"/>
      <c r="C67" s="23" t="n"/>
      <c r="D67" s="22" t="n"/>
      <c r="E67" s="24" t="n"/>
      <c r="F67" s="24" t="n"/>
      <c r="G67" s="22" t="n"/>
      <c r="H67" s="22" t="n"/>
      <c r="I67" s="10">
        <f>IF(OR($A67="",$F67="",NOT(ISNUMBER($F67)),NOT(ISNUMBER(Assumptions!$B$4))),"",IFERROR($F67-Assumptions!$B$4,""))</f>
        <v/>
      </c>
      <c r="J67" s="26">
        <f>IF($A67="","",IF($F67="","Missing Expiry",IF(OR(NOT(ISNUMBER($F67)),NOT(ISNUMBER(Assumptions!$B$4)),NOT(ISNUMBER(Assumptions!$B$5)),NOT(ISNUMBER(Assumptions!$B$6))),"Check Date",IFERROR(IF($F67&lt;Assumptions!$B$4,"Expired",IF($F67&lt;=Assumptions!$B$4+Assumptions!$B$5,"Due Soon",IF($F67&lt;=Assumptions!$B$4+Assumptions!$B$6,"Upcoming","Current"))),"Check Date"))))</f>
        <v/>
      </c>
    </row>
    <row r="68" ht="21" customHeight="1">
      <c r="A68" s="22" t="n"/>
      <c r="B68" s="22" t="n"/>
      <c r="C68" s="23" t="n"/>
      <c r="D68" s="22" t="n"/>
      <c r="E68" s="24" t="n"/>
      <c r="F68" s="24" t="n"/>
      <c r="G68" s="22" t="n"/>
      <c r="H68" s="22" t="n"/>
      <c r="I68" s="14">
        <f>IF(OR($A68="",$F68="",NOT(ISNUMBER($F68)),NOT(ISNUMBER(Assumptions!$B$4))),"",IFERROR($F68-Assumptions!$B$4,""))</f>
        <v/>
      </c>
      <c r="J68" s="25">
        <f>IF($A68="","",IF($F68="","Missing Expiry",IF(OR(NOT(ISNUMBER($F68)),NOT(ISNUMBER(Assumptions!$B$4)),NOT(ISNUMBER(Assumptions!$B$5)),NOT(ISNUMBER(Assumptions!$B$6))),"Check Date",IFERROR(IF($F68&lt;Assumptions!$B$4,"Expired",IF($F68&lt;=Assumptions!$B$4+Assumptions!$B$5,"Due Soon",IF($F68&lt;=Assumptions!$B$4+Assumptions!$B$6,"Upcoming","Current"))),"Check Date"))))</f>
        <v/>
      </c>
    </row>
    <row r="69" ht="21" customHeight="1">
      <c r="A69" s="22" t="n"/>
      <c r="B69" s="22" t="n"/>
      <c r="C69" s="23" t="n"/>
      <c r="D69" s="22" t="n"/>
      <c r="E69" s="24" t="n"/>
      <c r="F69" s="24" t="n"/>
      <c r="G69" s="22" t="n"/>
      <c r="H69" s="22" t="n"/>
      <c r="I69" s="10">
        <f>IF(OR($A69="",$F69="",NOT(ISNUMBER($F69)),NOT(ISNUMBER(Assumptions!$B$4))),"",IFERROR($F69-Assumptions!$B$4,""))</f>
        <v/>
      </c>
      <c r="J69" s="26">
        <f>IF($A69="","",IF($F69="","Missing Expiry",IF(OR(NOT(ISNUMBER($F69)),NOT(ISNUMBER(Assumptions!$B$4)),NOT(ISNUMBER(Assumptions!$B$5)),NOT(ISNUMBER(Assumptions!$B$6))),"Check Date",IFERROR(IF($F69&lt;Assumptions!$B$4,"Expired",IF($F69&lt;=Assumptions!$B$4+Assumptions!$B$5,"Due Soon",IF($F69&lt;=Assumptions!$B$4+Assumptions!$B$6,"Upcoming","Current"))),"Check Date"))))</f>
        <v/>
      </c>
    </row>
    <row r="70" ht="21" customHeight="1">
      <c r="A70" s="22" t="n"/>
      <c r="B70" s="22" t="n"/>
      <c r="C70" s="23" t="n"/>
      <c r="D70" s="22" t="n"/>
      <c r="E70" s="24" t="n"/>
      <c r="F70" s="24" t="n"/>
      <c r="G70" s="22" t="n"/>
      <c r="H70" s="22" t="n"/>
      <c r="I70" s="14">
        <f>IF(OR($A70="",$F70="",NOT(ISNUMBER($F70)),NOT(ISNUMBER(Assumptions!$B$4))),"",IFERROR($F70-Assumptions!$B$4,""))</f>
        <v/>
      </c>
      <c r="J70" s="25">
        <f>IF($A70="","",IF($F70="","Missing Expiry",IF(OR(NOT(ISNUMBER($F70)),NOT(ISNUMBER(Assumptions!$B$4)),NOT(ISNUMBER(Assumptions!$B$5)),NOT(ISNUMBER(Assumptions!$B$6))),"Check Date",IFERROR(IF($F70&lt;Assumptions!$B$4,"Expired",IF($F70&lt;=Assumptions!$B$4+Assumptions!$B$5,"Due Soon",IF($F70&lt;=Assumptions!$B$4+Assumptions!$B$6,"Upcoming","Current"))),"Check Date"))))</f>
        <v/>
      </c>
    </row>
    <row r="71" ht="21" customHeight="1">
      <c r="A71" s="22" t="n"/>
      <c r="B71" s="22" t="n"/>
      <c r="C71" s="23" t="n"/>
      <c r="D71" s="22" t="n"/>
      <c r="E71" s="24" t="n"/>
      <c r="F71" s="24" t="n"/>
      <c r="G71" s="22" t="n"/>
      <c r="H71" s="22" t="n"/>
      <c r="I71" s="10">
        <f>IF(OR($A71="",$F71="",NOT(ISNUMBER($F71)),NOT(ISNUMBER(Assumptions!$B$4))),"",IFERROR($F71-Assumptions!$B$4,""))</f>
        <v/>
      </c>
      <c r="J71" s="26">
        <f>IF($A71="","",IF($F71="","Missing Expiry",IF(OR(NOT(ISNUMBER($F71)),NOT(ISNUMBER(Assumptions!$B$4)),NOT(ISNUMBER(Assumptions!$B$5)),NOT(ISNUMBER(Assumptions!$B$6))),"Check Date",IFERROR(IF($F71&lt;Assumptions!$B$4,"Expired",IF($F71&lt;=Assumptions!$B$4+Assumptions!$B$5,"Due Soon",IF($F71&lt;=Assumptions!$B$4+Assumptions!$B$6,"Upcoming","Current"))),"Check Date"))))</f>
        <v/>
      </c>
    </row>
    <row r="72" ht="21" customHeight="1">
      <c r="A72" s="22" t="n"/>
      <c r="B72" s="22" t="n"/>
      <c r="C72" s="23" t="n"/>
      <c r="D72" s="22" t="n"/>
      <c r="E72" s="24" t="n"/>
      <c r="F72" s="24" t="n"/>
      <c r="G72" s="22" t="n"/>
      <c r="H72" s="22" t="n"/>
      <c r="I72" s="14">
        <f>IF(OR($A72="",$F72="",NOT(ISNUMBER($F72)),NOT(ISNUMBER(Assumptions!$B$4))),"",IFERROR($F72-Assumptions!$B$4,""))</f>
        <v/>
      </c>
      <c r="J72" s="25">
        <f>IF($A72="","",IF($F72="","Missing Expiry",IF(OR(NOT(ISNUMBER($F72)),NOT(ISNUMBER(Assumptions!$B$4)),NOT(ISNUMBER(Assumptions!$B$5)),NOT(ISNUMBER(Assumptions!$B$6))),"Check Date",IFERROR(IF($F72&lt;Assumptions!$B$4,"Expired",IF($F72&lt;=Assumptions!$B$4+Assumptions!$B$5,"Due Soon",IF($F72&lt;=Assumptions!$B$4+Assumptions!$B$6,"Upcoming","Current"))),"Check Date"))))</f>
        <v/>
      </c>
    </row>
    <row r="73" ht="21" customHeight="1">
      <c r="A73" s="22" t="n"/>
      <c r="B73" s="22" t="n"/>
      <c r="C73" s="23" t="n"/>
      <c r="D73" s="22" t="n"/>
      <c r="E73" s="24" t="n"/>
      <c r="F73" s="24" t="n"/>
      <c r="G73" s="22" t="n"/>
      <c r="H73" s="22" t="n"/>
      <c r="I73" s="10">
        <f>IF(OR($A73="",$F73="",NOT(ISNUMBER($F73)),NOT(ISNUMBER(Assumptions!$B$4))),"",IFERROR($F73-Assumptions!$B$4,""))</f>
        <v/>
      </c>
      <c r="J73" s="26">
        <f>IF($A73="","",IF($F73="","Missing Expiry",IF(OR(NOT(ISNUMBER($F73)),NOT(ISNUMBER(Assumptions!$B$4)),NOT(ISNUMBER(Assumptions!$B$5)),NOT(ISNUMBER(Assumptions!$B$6))),"Check Date",IFERROR(IF($F73&lt;Assumptions!$B$4,"Expired",IF($F73&lt;=Assumptions!$B$4+Assumptions!$B$5,"Due Soon",IF($F73&lt;=Assumptions!$B$4+Assumptions!$B$6,"Upcoming","Current"))),"Check Date"))))</f>
        <v/>
      </c>
    </row>
    <row r="74" ht="21" customHeight="1">
      <c r="A74" s="22" t="n"/>
      <c r="B74" s="22" t="n"/>
      <c r="C74" s="23" t="n"/>
      <c r="D74" s="22" t="n"/>
      <c r="E74" s="24" t="n"/>
      <c r="F74" s="24" t="n"/>
      <c r="G74" s="22" t="n"/>
      <c r="H74" s="22" t="n"/>
      <c r="I74" s="14">
        <f>IF(OR($A74="",$F74="",NOT(ISNUMBER($F74)),NOT(ISNUMBER(Assumptions!$B$4))),"",IFERROR($F74-Assumptions!$B$4,""))</f>
        <v/>
      </c>
      <c r="J74" s="25">
        <f>IF($A74="","",IF($F74="","Missing Expiry",IF(OR(NOT(ISNUMBER($F74)),NOT(ISNUMBER(Assumptions!$B$4)),NOT(ISNUMBER(Assumptions!$B$5)),NOT(ISNUMBER(Assumptions!$B$6))),"Check Date",IFERROR(IF($F74&lt;Assumptions!$B$4,"Expired",IF($F74&lt;=Assumptions!$B$4+Assumptions!$B$5,"Due Soon",IF($F74&lt;=Assumptions!$B$4+Assumptions!$B$6,"Upcoming","Current"))),"Check Date"))))</f>
        <v/>
      </c>
    </row>
    <row r="75" ht="21" customHeight="1">
      <c r="A75" s="22" t="n"/>
      <c r="B75" s="22" t="n"/>
      <c r="C75" s="23" t="n"/>
      <c r="D75" s="22" t="n"/>
      <c r="E75" s="24" t="n"/>
      <c r="F75" s="24" t="n"/>
      <c r="G75" s="22" t="n"/>
      <c r="H75" s="22" t="n"/>
      <c r="I75" s="10">
        <f>IF(OR($A75="",$F75="",NOT(ISNUMBER($F75)),NOT(ISNUMBER(Assumptions!$B$4))),"",IFERROR($F75-Assumptions!$B$4,""))</f>
        <v/>
      </c>
      <c r="J75" s="26">
        <f>IF($A75="","",IF($F75="","Missing Expiry",IF(OR(NOT(ISNUMBER($F75)),NOT(ISNUMBER(Assumptions!$B$4)),NOT(ISNUMBER(Assumptions!$B$5)),NOT(ISNUMBER(Assumptions!$B$6))),"Check Date",IFERROR(IF($F75&lt;Assumptions!$B$4,"Expired",IF($F75&lt;=Assumptions!$B$4+Assumptions!$B$5,"Due Soon",IF($F75&lt;=Assumptions!$B$4+Assumptions!$B$6,"Upcoming","Current"))),"Check Date"))))</f>
        <v/>
      </c>
    </row>
    <row r="76" ht="21" customHeight="1">
      <c r="A76" s="22" t="n"/>
      <c r="B76" s="22" t="n"/>
      <c r="C76" s="23" t="n"/>
      <c r="D76" s="22" t="n"/>
      <c r="E76" s="24" t="n"/>
      <c r="F76" s="24" t="n"/>
      <c r="G76" s="22" t="n"/>
      <c r="H76" s="22" t="n"/>
      <c r="I76" s="14">
        <f>IF(OR($A76="",$F76="",NOT(ISNUMBER($F76)),NOT(ISNUMBER(Assumptions!$B$4))),"",IFERROR($F76-Assumptions!$B$4,""))</f>
        <v/>
      </c>
      <c r="J76" s="25">
        <f>IF($A76="","",IF($F76="","Missing Expiry",IF(OR(NOT(ISNUMBER($F76)),NOT(ISNUMBER(Assumptions!$B$4)),NOT(ISNUMBER(Assumptions!$B$5)),NOT(ISNUMBER(Assumptions!$B$6))),"Check Date",IFERROR(IF($F76&lt;Assumptions!$B$4,"Expired",IF($F76&lt;=Assumptions!$B$4+Assumptions!$B$5,"Due Soon",IF($F76&lt;=Assumptions!$B$4+Assumptions!$B$6,"Upcoming","Current"))),"Check Date"))))</f>
        <v/>
      </c>
    </row>
    <row r="77" ht="21" customHeight="1">
      <c r="A77" s="22" t="n"/>
      <c r="B77" s="22" t="n"/>
      <c r="C77" s="23" t="n"/>
      <c r="D77" s="22" t="n"/>
      <c r="E77" s="24" t="n"/>
      <c r="F77" s="24" t="n"/>
      <c r="G77" s="22" t="n"/>
      <c r="H77" s="22" t="n"/>
      <c r="I77" s="10">
        <f>IF(OR($A77="",$F77="",NOT(ISNUMBER($F77)),NOT(ISNUMBER(Assumptions!$B$4))),"",IFERROR($F77-Assumptions!$B$4,""))</f>
        <v/>
      </c>
      <c r="J77" s="26">
        <f>IF($A77="","",IF($F77="","Missing Expiry",IF(OR(NOT(ISNUMBER($F77)),NOT(ISNUMBER(Assumptions!$B$4)),NOT(ISNUMBER(Assumptions!$B$5)),NOT(ISNUMBER(Assumptions!$B$6))),"Check Date",IFERROR(IF($F77&lt;Assumptions!$B$4,"Expired",IF($F77&lt;=Assumptions!$B$4+Assumptions!$B$5,"Due Soon",IF($F77&lt;=Assumptions!$B$4+Assumptions!$B$6,"Upcoming","Current"))),"Check Date"))))</f>
        <v/>
      </c>
    </row>
    <row r="78" ht="21" customHeight="1">
      <c r="A78" s="22" t="n"/>
      <c r="B78" s="22" t="n"/>
      <c r="C78" s="23" t="n"/>
      <c r="D78" s="22" t="n"/>
      <c r="E78" s="24" t="n"/>
      <c r="F78" s="24" t="n"/>
      <c r="G78" s="22" t="n"/>
      <c r="H78" s="22" t="n"/>
      <c r="I78" s="14">
        <f>IF(OR($A78="",$F78="",NOT(ISNUMBER($F78)),NOT(ISNUMBER(Assumptions!$B$4))),"",IFERROR($F78-Assumptions!$B$4,""))</f>
        <v/>
      </c>
      <c r="J78" s="25">
        <f>IF($A78="","",IF($F78="","Missing Expiry",IF(OR(NOT(ISNUMBER($F78)),NOT(ISNUMBER(Assumptions!$B$4)),NOT(ISNUMBER(Assumptions!$B$5)),NOT(ISNUMBER(Assumptions!$B$6))),"Check Date",IFERROR(IF($F78&lt;Assumptions!$B$4,"Expired",IF($F78&lt;=Assumptions!$B$4+Assumptions!$B$5,"Due Soon",IF($F78&lt;=Assumptions!$B$4+Assumptions!$B$6,"Upcoming","Current"))),"Check Date"))))</f>
        <v/>
      </c>
    </row>
    <row r="79" ht="21" customHeight="1">
      <c r="A79" s="22" t="n"/>
      <c r="B79" s="22" t="n"/>
      <c r="C79" s="23" t="n"/>
      <c r="D79" s="22" t="n"/>
      <c r="E79" s="24" t="n"/>
      <c r="F79" s="24" t="n"/>
      <c r="G79" s="22" t="n"/>
      <c r="H79" s="22" t="n"/>
      <c r="I79" s="10">
        <f>IF(OR($A79="",$F79="",NOT(ISNUMBER($F79)),NOT(ISNUMBER(Assumptions!$B$4))),"",IFERROR($F79-Assumptions!$B$4,""))</f>
        <v/>
      </c>
      <c r="J79" s="26">
        <f>IF($A79="","",IF($F79="","Missing Expiry",IF(OR(NOT(ISNUMBER($F79)),NOT(ISNUMBER(Assumptions!$B$4)),NOT(ISNUMBER(Assumptions!$B$5)),NOT(ISNUMBER(Assumptions!$B$6))),"Check Date",IFERROR(IF($F79&lt;Assumptions!$B$4,"Expired",IF($F79&lt;=Assumptions!$B$4+Assumptions!$B$5,"Due Soon",IF($F79&lt;=Assumptions!$B$4+Assumptions!$B$6,"Upcoming","Current"))),"Check Date"))))</f>
        <v/>
      </c>
    </row>
    <row r="80" ht="21" customHeight="1">
      <c r="A80" s="22" t="n"/>
      <c r="B80" s="22" t="n"/>
      <c r="C80" s="23" t="n"/>
      <c r="D80" s="22" t="n"/>
      <c r="E80" s="24" t="n"/>
      <c r="F80" s="24" t="n"/>
      <c r="G80" s="22" t="n"/>
      <c r="H80" s="22" t="n"/>
      <c r="I80" s="14">
        <f>IF(OR($A80="",$F80="",NOT(ISNUMBER($F80)),NOT(ISNUMBER(Assumptions!$B$4))),"",IFERROR($F80-Assumptions!$B$4,""))</f>
        <v/>
      </c>
      <c r="J80" s="25">
        <f>IF($A80="","",IF($F80="","Missing Expiry",IF(OR(NOT(ISNUMBER($F80)),NOT(ISNUMBER(Assumptions!$B$4)),NOT(ISNUMBER(Assumptions!$B$5)),NOT(ISNUMBER(Assumptions!$B$6))),"Check Date",IFERROR(IF($F80&lt;Assumptions!$B$4,"Expired",IF($F80&lt;=Assumptions!$B$4+Assumptions!$B$5,"Due Soon",IF($F80&lt;=Assumptions!$B$4+Assumptions!$B$6,"Upcoming","Current"))),"Check Date"))))</f>
        <v/>
      </c>
    </row>
    <row r="81" ht="21" customHeight="1">
      <c r="A81" s="22" t="n"/>
      <c r="B81" s="22" t="n"/>
      <c r="C81" s="23" t="n"/>
      <c r="D81" s="22" t="n"/>
      <c r="E81" s="24" t="n"/>
      <c r="F81" s="24" t="n"/>
      <c r="G81" s="22" t="n"/>
      <c r="H81" s="22" t="n"/>
      <c r="I81" s="10">
        <f>IF(OR($A81="",$F81="",NOT(ISNUMBER($F81)),NOT(ISNUMBER(Assumptions!$B$4))),"",IFERROR($F81-Assumptions!$B$4,""))</f>
        <v/>
      </c>
      <c r="J81" s="26">
        <f>IF($A81="","",IF($F81="","Missing Expiry",IF(OR(NOT(ISNUMBER($F81)),NOT(ISNUMBER(Assumptions!$B$4)),NOT(ISNUMBER(Assumptions!$B$5)),NOT(ISNUMBER(Assumptions!$B$6))),"Check Date",IFERROR(IF($F81&lt;Assumptions!$B$4,"Expired",IF($F81&lt;=Assumptions!$B$4+Assumptions!$B$5,"Due Soon",IF($F81&lt;=Assumptions!$B$4+Assumptions!$B$6,"Upcoming","Current"))),"Check Date"))))</f>
        <v/>
      </c>
    </row>
    <row r="82" ht="21" customHeight="1">
      <c r="A82" s="22" t="n"/>
      <c r="B82" s="22" t="n"/>
      <c r="C82" s="23" t="n"/>
      <c r="D82" s="22" t="n"/>
      <c r="E82" s="24" t="n"/>
      <c r="F82" s="24" t="n"/>
      <c r="G82" s="22" t="n"/>
      <c r="H82" s="22" t="n"/>
      <c r="I82" s="14">
        <f>IF(OR($A82="",$F82="",NOT(ISNUMBER($F82)),NOT(ISNUMBER(Assumptions!$B$4))),"",IFERROR($F82-Assumptions!$B$4,""))</f>
        <v/>
      </c>
      <c r="J82" s="25">
        <f>IF($A82="","",IF($F82="","Missing Expiry",IF(OR(NOT(ISNUMBER($F82)),NOT(ISNUMBER(Assumptions!$B$4)),NOT(ISNUMBER(Assumptions!$B$5)),NOT(ISNUMBER(Assumptions!$B$6))),"Check Date",IFERROR(IF($F82&lt;Assumptions!$B$4,"Expired",IF($F82&lt;=Assumptions!$B$4+Assumptions!$B$5,"Due Soon",IF($F82&lt;=Assumptions!$B$4+Assumptions!$B$6,"Upcoming","Current"))),"Check Date"))))</f>
        <v/>
      </c>
    </row>
    <row r="83" ht="21" customHeight="1">
      <c r="A83" s="22" t="n"/>
      <c r="B83" s="22" t="n"/>
      <c r="C83" s="23" t="n"/>
      <c r="D83" s="22" t="n"/>
      <c r="E83" s="24" t="n"/>
      <c r="F83" s="24" t="n"/>
      <c r="G83" s="22" t="n"/>
      <c r="H83" s="22" t="n"/>
      <c r="I83" s="10">
        <f>IF(OR($A83="",$F83="",NOT(ISNUMBER($F83)),NOT(ISNUMBER(Assumptions!$B$4))),"",IFERROR($F83-Assumptions!$B$4,""))</f>
        <v/>
      </c>
      <c r="J83" s="26">
        <f>IF($A83="","",IF($F83="","Missing Expiry",IF(OR(NOT(ISNUMBER($F83)),NOT(ISNUMBER(Assumptions!$B$4)),NOT(ISNUMBER(Assumptions!$B$5)),NOT(ISNUMBER(Assumptions!$B$6))),"Check Date",IFERROR(IF($F83&lt;Assumptions!$B$4,"Expired",IF($F83&lt;=Assumptions!$B$4+Assumptions!$B$5,"Due Soon",IF($F83&lt;=Assumptions!$B$4+Assumptions!$B$6,"Upcoming","Current"))),"Check Date"))))</f>
        <v/>
      </c>
    </row>
    <row r="84" ht="21" customHeight="1">
      <c r="A84" s="22" t="n"/>
      <c r="B84" s="22" t="n"/>
      <c r="C84" s="23" t="n"/>
      <c r="D84" s="22" t="n"/>
      <c r="E84" s="24" t="n"/>
      <c r="F84" s="24" t="n"/>
      <c r="G84" s="22" t="n"/>
      <c r="H84" s="22" t="n"/>
      <c r="I84" s="14">
        <f>IF(OR($A84="",$F84="",NOT(ISNUMBER($F84)),NOT(ISNUMBER(Assumptions!$B$4))),"",IFERROR($F84-Assumptions!$B$4,""))</f>
        <v/>
      </c>
      <c r="J84" s="25">
        <f>IF($A84="","",IF($F84="","Missing Expiry",IF(OR(NOT(ISNUMBER($F84)),NOT(ISNUMBER(Assumptions!$B$4)),NOT(ISNUMBER(Assumptions!$B$5)),NOT(ISNUMBER(Assumptions!$B$6))),"Check Date",IFERROR(IF($F84&lt;Assumptions!$B$4,"Expired",IF($F84&lt;=Assumptions!$B$4+Assumptions!$B$5,"Due Soon",IF($F84&lt;=Assumptions!$B$4+Assumptions!$B$6,"Upcoming","Current"))),"Check Date"))))</f>
        <v/>
      </c>
    </row>
    <row r="85" ht="21" customHeight="1">
      <c r="A85" s="22" t="n"/>
      <c r="B85" s="22" t="n"/>
      <c r="C85" s="23" t="n"/>
      <c r="D85" s="22" t="n"/>
      <c r="E85" s="24" t="n"/>
      <c r="F85" s="24" t="n"/>
      <c r="G85" s="22" t="n"/>
      <c r="H85" s="22" t="n"/>
      <c r="I85" s="10">
        <f>IF(OR($A85="",$F85="",NOT(ISNUMBER($F85)),NOT(ISNUMBER(Assumptions!$B$4))),"",IFERROR($F85-Assumptions!$B$4,""))</f>
        <v/>
      </c>
      <c r="J85" s="26">
        <f>IF($A85="","",IF($F85="","Missing Expiry",IF(OR(NOT(ISNUMBER($F85)),NOT(ISNUMBER(Assumptions!$B$4)),NOT(ISNUMBER(Assumptions!$B$5)),NOT(ISNUMBER(Assumptions!$B$6))),"Check Date",IFERROR(IF($F85&lt;Assumptions!$B$4,"Expired",IF($F85&lt;=Assumptions!$B$4+Assumptions!$B$5,"Due Soon",IF($F85&lt;=Assumptions!$B$4+Assumptions!$B$6,"Upcoming","Current"))),"Check Date"))))</f>
        <v/>
      </c>
    </row>
    <row r="86" ht="21" customHeight="1">
      <c r="A86" s="22" t="n"/>
      <c r="B86" s="22" t="n"/>
      <c r="C86" s="23" t="n"/>
      <c r="D86" s="22" t="n"/>
      <c r="E86" s="24" t="n"/>
      <c r="F86" s="24" t="n"/>
      <c r="G86" s="22" t="n"/>
      <c r="H86" s="22" t="n"/>
      <c r="I86" s="14">
        <f>IF(OR($A86="",$F86="",NOT(ISNUMBER($F86)),NOT(ISNUMBER(Assumptions!$B$4))),"",IFERROR($F86-Assumptions!$B$4,""))</f>
        <v/>
      </c>
      <c r="J86" s="25">
        <f>IF($A86="","",IF($F86="","Missing Expiry",IF(OR(NOT(ISNUMBER($F86)),NOT(ISNUMBER(Assumptions!$B$4)),NOT(ISNUMBER(Assumptions!$B$5)),NOT(ISNUMBER(Assumptions!$B$6))),"Check Date",IFERROR(IF($F86&lt;Assumptions!$B$4,"Expired",IF($F86&lt;=Assumptions!$B$4+Assumptions!$B$5,"Due Soon",IF($F86&lt;=Assumptions!$B$4+Assumptions!$B$6,"Upcoming","Current"))),"Check Date"))))</f>
        <v/>
      </c>
    </row>
    <row r="87" ht="21" customHeight="1">
      <c r="A87" s="22" t="n"/>
      <c r="B87" s="22" t="n"/>
      <c r="C87" s="23" t="n"/>
      <c r="D87" s="22" t="n"/>
      <c r="E87" s="24" t="n"/>
      <c r="F87" s="24" t="n"/>
      <c r="G87" s="22" t="n"/>
      <c r="H87" s="22" t="n"/>
      <c r="I87" s="10">
        <f>IF(OR($A87="",$F87="",NOT(ISNUMBER($F87)),NOT(ISNUMBER(Assumptions!$B$4))),"",IFERROR($F87-Assumptions!$B$4,""))</f>
        <v/>
      </c>
      <c r="J87" s="26">
        <f>IF($A87="","",IF($F87="","Missing Expiry",IF(OR(NOT(ISNUMBER($F87)),NOT(ISNUMBER(Assumptions!$B$4)),NOT(ISNUMBER(Assumptions!$B$5)),NOT(ISNUMBER(Assumptions!$B$6))),"Check Date",IFERROR(IF($F87&lt;Assumptions!$B$4,"Expired",IF($F87&lt;=Assumptions!$B$4+Assumptions!$B$5,"Due Soon",IF($F87&lt;=Assumptions!$B$4+Assumptions!$B$6,"Upcoming","Current"))),"Check Date"))))</f>
        <v/>
      </c>
    </row>
    <row r="88" ht="21" customHeight="1">
      <c r="A88" s="22" t="n"/>
      <c r="B88" s="22" t="n"/>
      <c r="C88" s="23" t="n"/>
      <c r="D88" s="22" t="n"/>
      <c r="E88" s="24" t="n"/>
      <c r="F88" s="24" t="n"/>
      <c r="G88" s="22" t="n"/>
      <c r="H88" s="22" t="n"/>
      <c r="I88" s="14">
        <f>IF(OR($A88="",$F88="",NOT(ISNUMBER($F88)),NOT(ISNUMBER(Assumptions!$B$4))),"",IFERROR($F88-Assumptions!$B$4,""))</f>
        <v/>
      </c>
      <c r="J88" s="25">
        <f>IF($A88="","",IF($F88="","Missing Expiry",IF(OR(NOT(ISNUMBER($F88)),NOT(ISNUMBER(Assumptions!$B$4)),NOT(ISNUMBER(Assumptions!$B$5)),NOT(ISNUMBER(Assumptions!$B$6))),"Check Date",IFERROR(IF($F88&lt;Assumptions!$B$4,"Expired",IF($F88&lt;=Assumptions!$B$4+Assumptions!$B$5,"Due Soon",IF($F88&lt;=Assumptions!$B$4+Assumptions!$B$6,"Upcoming","Current"))),"Check Date"))))</f>
        <v/>
      </c>
    </row>
    <row r="89" ht="21" customHeight="1">
      <c r="A89" s="22" t="n"/>
      <c r="B89" s="22" t="n"/>
      <c r="C89" s="23" t="n"/>
      <c r="D89" s="22" t="n"/>
      <c r="E89" s="24" t="n"/>
      <c r="F89" s="24" t="n"/>
      <c r="G89" s="22" t="n"/>
      <c r="H89" s="22" t="n"/>
      <c r="I89" s="10">
        <f>IF(OR($A89="",$F89="",NOT(ISNUMBER($F89)),NOT(ISNUMBER(Assumptions!$B$4))),"",IFERROR($F89-Assumptions!$B$4,""))</f>
        <v/>
      </c>
      <c r="J89" s="26">
        <f>IF($A89="","",IF($F89="","Missing Expiry",IF(OR(NOT(ISNUMBER($F89)),NOT(ISNUMBER(Assumptions!$B$4)),NOT(ISNUMBER(Assumptions!$B$5)),NOT(ISNUMBER(Assumptions!$B$6))),"Check Date",IFERROR(IF($F89&lt;Assumptions!$B$4,"Expired",IF($F89&lt;=Assumptions!$B$4+Assumptions!$B$5,"Due Soon",IF($F89&lt;=Assumptions!$B$4+Assumptions!$B$6,"Upcoming","Current"))),"Check Date"))))</f>
        <v/>
      </c>
    </row>
    <row r="90" ht="21" customHeight="1">
      <c r="A90" s="22" t="n"/>
      <c r="B90" s="22" t="n"/>
      <c r="C90" s="23" t="n"/>
      <c r="D90" s="22" t="n"/>
      <c r="E90" s="24" t="n"/>
      <c r="F90" s="24" t="n"/>
      <c r="G90" s="22" t="n"/>
      <c r="H90" s="22" t="n"/>
      <c r="I90" s="14">
        <f>IF(OR($A90="",$F90="",NOT(ISNUMBER($F90)),NOT(ISNUMBER(Assumptions!$B$4))),"",IFERROR($F90-Assumptions!$B$4,""))</f>
        <v/>
      </c>
      <c r="J90" s="25">
        <f>IF($A90="","",IF($F90="","Missing Expiry",IF(OR(NOT(ISNUMBER($F90)),NOT(ISNUMBER(Assumptions!$B$4)),NOT(ISNUMBER(Assumptions!$B$5)),NOT(ISNUMBER(Assumptions!$B$6))),"Check Date",IFERROR(IF($F90&lt;Assumptions!$B$4,"Expired",IF($F90&lt;=Assumptions!$B$4+Assumptions!$B$5,"Due Soon",IF($F90&lt;=Assumptions!$B$4+Assumptions!$B$6,"Upcoming","Current"))),"Check Date"))))</f>
        <v/>
      </c>
    </row>
    <row r="91" ht="21" customHeight="1">
      <c r="A91" s="22" t="n"/>
      <c r="B91" s="22" t="n"/>
      <c r="C91" s="23" t="n"/>
      <c r="D91" s="22" t="n"/>
      <c r="E91" s="24" t="n"/>
      <c r="F91" s="24" t="n"/>
      <c r="G91" s="22" t="n"/>
      <c r="H91" s="22" t="n"/>
      <c r="I91" s="10">
        <f>IF(OR($A91="",$F91="",NOT(ISNUMBER($F91)),NOT(ISNUMBER(Assumptions!$B$4))),"",IFERROR($F91-Assumptions!$B$4,""))</f>
        <v/>
      </c>
      <c r="J91" s="26">
        <f>IF($A91="","",IF($F91="","Missing Expiry",IF(OR(NOT(ISNUMBER($F91)),NOT(ISNUMBER(Assumptions!$B$4)),NOT(ISNUMBER(Assumptions!$B$5)),NOT(ISNUMBER(Assumptions!$B$6))),"Check Date",IFERROR(IF($F91&lt;Assumptions!$B$4,"Expired",IF($F91&lt;=Assumptions!$B$4+Assumptions!$B$5,"Due Soon",IF($F91&lt;=Assumptions!$B$4+Assumptions!$B$6,"Upcoming","Current"))),"Check Date"))))</f>
        <v/>
      </c>
    </row>
    <row r="92" ht="21" customHeight="1">
      <c r="A92" s="22" t="n"/>
      <c r="B92" s="22" t="n"/>
      <c r="C92" s="23" t="n"/>
      <c r="D92" s="22" t="n"/>
      <c r="E92" s="24" t="n"/>
      <c r="F92" s="24" t="n"/>
      <c r="G92" s="22" t="n"/>
      <c r="H92" s="22" t="n"/>
      <c r="I92" s="14">
        <f>IF(OR($A92="",$F92="",NOT(ISNUMBER($F92)),NOT(ISNUMBER(Assumptions!$B$4))),"",IFERROR($F92-Assumptions!$B$4,""))</f>
        <v/>
      </c>
      <c r="J92" s="25">
        <f>IF($A92="","",IF($F92="","Missing Expiry",IF(OR(NOT(ISNUMBER($F92)),NOT(ISNUMBER(Assumptions!$B$4)),NOT(ISNUMBER(Assumptions!$B$5)),NOT(ISNUMBER(Assumptions!$B$6))),"Check Date",IFERROR(IF($F92&lt;Assumptions!$B$4,"Expired",IF($F92&lt;=Assumptions!$B$4+Assumptions!$B$5,"Due Soon",IF($F92&lt;=Assumptions!$B$4+Assumptions!$B$6,"Upcoming","Current"))),"Check Date"))))</f>
        <v/>
      </c>
    </row>
    <row r="93" ht="21" customHeight="1">
      <c r="A93" s="22" t="n"/>
      <c r="B93" s="22" t="n"/>
      <c r="C93" s="23" t="n"/>
      <c r="D93" s="22" t="n"/>
      <c r="E93" s="24" t="n"/>
      <c r="F93" s="24" t="n"/>
      <c r="G93" s="22" t="n"/>
      <c r="H93" s="22" t="n"/>
      <c r="I93" s="10">
        <f>IF(OR($A93="",$F93="",NOT(ISNUMBER($F93)),NOT(ISNUMBER(Assumptions!$B$4))),"",IFERROR($F93-Assumptions!$B$4,""))</f>
        <v/>
      </c>
      <c r="J93" s="26">
        <f>IF($A93="","",IF($F93="","Missing Expiry",IF(OR(NOT(ISNUMBER($F93)),NOT(ISNUMBER(Assumptions!$B$4)),NOT(ISNUMBER(Assumptions!$B$5)),NOT(ISNUMBER(Assumptions!$B$6))),"Check Date",IFERROR(IF($F93&lt;Assumptions!$B$4,"Expired",IF($F93&lt;=Assumptions!$B$4+Assumptions!$B$5,"Due Soon",IF($F93&lt;=Assumptions!$B$4+Assumptions!$B$6,"Upcoming","Current"))),"Check Date"))))</f>
        <v/>
      </c>
    </row>
    <row r="94" ht="21" customHeight="1">
      <c r="A94" s="22" t="n"/>
      <c r="B94" s="22" t="n"/>
      <c r="C94" s="23" t="n"/>
      <c r="D94" s="22" t="n"/>
      <c r="E94" s="24" t="n"/>
      <c r="F94" s="24" t="n"/>
      <c r="G94" s="22" t="n"/>
      <c r="H94" s="22" t="n"/>
      <c r="I94" s="14">
        <f>IF(OR($A94="",$F94="",NOT(ISNUMBER($F94)),NOT(ISNUMBER(Assumptions!$B$4))),"",IFERROR($F94-Assumptions!$B$4,""))</f>
        <v/>
      </c>
      <c r="J94" s="25">
        <f>IF($A94="","",IF($F94="","Missing Expiry",IF(OR(NOT(ISNUMBER($F94)),NOT(ISNUMBER(Assumptions!$B$4)),NOT(ISNUMBER(Assumptions!$B$5)),NOT(ISNUMBER(Assumptions!$B$6))),"Check Date",IFERROR(IF($F94&lt;Assumptions!$B$4,"Expired",IF($F94&lt;=Assumptions!$B$4+Assumptions!$B$5,"Due Soon",IF($F94&lt;=Assumptions!$B$4+Assumptions!$B$6,"Upcoming","Current"))),"Check Date"))))</f>
        <v/>
      </c>
    </row>
    <row r="95" ht="21" customHeight="1">
      <c r="A95" s="22" t="n"/>
      <c r="B95" s="22" t="n"/>
      <c r="C95" s="23" t="n"/>
      <c r="D95" s="22" t="n"/>
      <c r="E95" s="24" t="n"/>
      <c r="F95" s="24" t="n"/>
      <c r="G95" s="22" t="n"/>
      <c r="H95" s="22" t="n"/>
      <c r="I95" s="10">
        <f>IF(OR($A95="",$F95="",NOT(ISNUMBER($F95)),NOT(ISNUMBER(Assumptions!$B$4))),"",IFERROR($F95-Assumptions!$B$4,""))</f>
        <v/>
      </c>
      <c r="J95" s="26">
        <f>IF($A95="","",IF($F95="","Missing Expiry",IF(OR(NOT(ISNUMBER($F95)),NOT(ISNUMBER(Assumptions!$B$4)),NOT(ISNUMBER(Assumptions!$B$5)),NOT(ISNUMBER(Assumptions!$B$6))),"Check Date",IFERROR(IF($F95&lt;Assumptions!$B$4,"Expired",IF($F95&lt;=Assumptions!$B$4+Assumptions!$B$5,"Due Soon",IF($F95&lt;=Assumptions!$B$4+Assumptions!$B$6,"Upcoming","Current"))),"Check Date"))))</f>
        <v/>
      </c>
    </row>
    <row r="96" ht="21" customHeight="1">
      <c r="A96" s="22" t="n"/>
      <c r="B96" s="22" t="n"/>
      <c r="C96" s="23" t="n"/>
      <c r="D96" s="22" t="n"/>
      <c r="E96" s="24" t="n"/>
      <c r="F96" s="24" t="n"/>
      <c r="G96" s="22" t="n"/>
      <c r="H96" s="22" t="n"/>
      <c r="I96" s="14">
        <f>IF(OR($A96="",$F96="",NOT(ISNUMBER($F96)),NOT(ISNUMBER(Assumptions!$B$4))),"",IFERROR($F96-Assumptions!$B$4,""))</f>
        <v/>
      </c>
      <c r="J96" s="25">
        <f>IF($A96="","",IF($F96="","Missing Expiry",IF(OR(NOT(ISNUMBER($F96)),NOT(ISNUMBER(Assumptions!$B$4)),NOT(ISNUMBER(Assumptions!$B$5)),NOT(ISNUMBER(Assumptions!$B$6))),"Check Date",IFERROR(IF($F96&lt;Assumptions!$B$4,"Expired",IF($F96&lt;=Assumptions!$B$4+Assumptions!$B$5,"Due Soon",IF($F96&lt;=Assumptions!$B$4+Assumptions!$B$6,"Upcoming","Current"))),"Check Date"))))</f>
        <v/>
      </c>
    </row>
    <row r="97" ht="21" customHeight="1">
      <c r="A97" s="22" t="n"/>
      <c r="B97" s="22" t="n"/>
      <c r="C97" s="23" t="n"/>
      <c r="D97" s="22" t="n"/>
      <c r="E97" s="24" t="n"/>
      <c r="F97" s="24" t="n"/>
      <c r="G97" s="22" t="n"/>
      <c r="H97" s="22" t="n"/>
      <c r="I97" s="10">
        <f>IF(OR($A97="",$F97="",NOT(ISNUMBER($F97)),NOT(ISNUMBER(Assumptions!$B$4))),"",IFERROR($F97-Assumptions!$B$4,""))</f>
        <v/>
      </c>
      <c r="J97" s="26">
        <f>IF($A97="","",IF($F97="","Missing Expiry",IF(OR(NOT(ISNUMBER($F97)),NOT(ISNUMBER(Assumptions!$B$4)),NOT(ISNUMBER(Assumptions!$B$5)),NOT(ISNUMBER(Assumptions!$B$6))),"Check Date",IFERROR(IF($F97&lt;Assumptions!$B$4,"Expired",IF($F97&lt;=Assumptions!$B$4+Assumptions!$B$5,"Due Soon",IF($F97&lt;=Assumptions!$B$4+Assumptions!$B$6,"Upcoming","Current"))),"Check Date"))))</f>
        <v/>
      </c>
    </row>
    <row r="98" ht="21" customHeight="1">
      <c r="A98" s="22" t="n"/>
      <c r="B98" s="22" t="n"/>
      <c r="C98" s="23" t="n"/>
      <c r="D98" s="22" t="n"/>
      <c r="E98" s="24" t="n"/>
      <c r="F98" s="24" t="n"/>
      <c r="G98" s="22" t="n"/>
      <c r="H98" s="22" t="n"/>
      <c r="I98" s="14">
        <f>IF(OR($A98="",$F98="",NOT(ISNUMBER($F98)),NOT(ISNUMBER(Assumptions!$B$4))),"",IFERROR($F98-Assumptions!$B$4,""))</f>
        <v/>
      </c>
      <c r="J98" s="25">
        <f>IF($A98="","",IF($F98="","Missing Expiry",IF(OR(NOT(ISNUMBER($F98)),NOT(ISNUMBER(Assumptions!$B$4)),NOT(ISNUMBER(Assumptions!$B$5)),NOT(ISNUMBER(Assumptions!$B$6))),"Check Date",IFERROR(IF($F98&lt;Assumptions!$B$4,"Expired",IF($F98&lt;=Assumptions!$B$4+Assumptions!$B$5,"Due Soon",IF($F98&lt;=Assumptions!$B$4+Assumptions!$B$6,"Upcoming","Current"))),"Check Date"))))</f>
        <v/>
      </c>
    </row>
    <row r="99" ht="21" customHeight="1">
      <c r="A99" s="22" t="n"/>
      <c r="B99" s="22" t="n"/>
      <c r="C99" s="23" t="n"/>
      <c r="D99" s="22" t="n"/>
      <c r="E99" s="24" t="n"/>
      <c r="F99" s="24" t="n"/>
      <c r="G99" s="22" t="n"/>
      <c r="H99" s="22" t="n"/>
      <c r="I99" s="10">
        <f>IF(OR($A99="",$F99="",NOT(ISNUMBER($F99)),NOT(ISNUMBER(Assumptions!$B$4))),"",IFERROR($F99-Assumptions!$B$4,""))</f>
        <v/>
      </c>
      <c r="J99" s="26">
        <f>IF($A99="","",IF($F99="","Missing Expiry",IF(OR(NOT(ISNUMBER($F99)),NOT(ISNUMBER(Assumptions!$B$4)),NOT(ISNUMBER(Assumptions!$B$5)),NOT(ISNUMBER(Assumptions!$B$6))),"Check Date",IFERROR(IF($F99&lt;Assumptions!$B$4,"Expired",IF($F99&lt;=Assumptions!$B$4+Assumptions!$B$5,"Due Soon",IF($F99&lt;=Assumptions!$B$4+Assumptions!$B$6,"Upcoming","Current"))),"Check Date"))))</f>
        <v/>
      </c>
    </row>
    <row r="100" ht="21" customHeight="1">
      <c r="A100" s="22" t="n"/>
      <c r="B100" s="22" t="n"/>
      <c r="C100" s="23" t="n"/>
      <c r="D100" s="22" t="n"/>
      <c r="E100" s="24" t="n"/>
      <c r="F100" s="24" t="n"/>
      <c r="G100" s="22" t="n"/>
      <c r="H100" s="22" t="n"/>
      <c r="I100" s="14">
        <f>IF(OR($A100="",$F100="",NOT(ISNUMBER($F100)),NOT(ISNUMBER(Assumptions!$B$4))),"",IFERROR($F100-Assumptions!$B$4,""))</f>
        <v/>
      </c>
      <c r="J100" s="25">
        <f>IF($A100="","",IF($F100="","Missing Expiry",IF(OR(NOT(ISNUMBER($F100)),NOT(ISNUMBER(Assumptions!$B$4)),NOT(ISNUMBER(Assumptions!$B$5)),NOT(ISNUMBER(Assumptions!$B$6))),"Check Date",IFERROR(IF($F100&lt;Assumptions!$B$4,"Expired",IF($F100&lt;=Assumptions!$B$4+Assumptions!$B$5,"Due Soon",IF($F100&lt;=Assumptions!$B$4+Assumptions!$B$6,"Upcoming","Current"))),"Check Date"))))</f>
        <v/>
      </c>
    </row>
    <row r="101" ht="21" customHeight="1">
      <c r="A101" s="22" t="n"/>
      <c r="B101" s="22" t="n"/>
      <c r="C101" s="23" t="n"/>
      <c r="D101" s="22" t="n"/>
      <c r="E101" s="24" t="n"/>
      <c r="F101" s="24" t="n"/>
      <c r="G101" s="22" t="n"/>
      <c r="H101" s="22" t="n"/>
      <c r="I101" s="10">
        <f>IF(OR($A101="",$F101="",NOT(ISNUMBER($F101)),NOT(ISNUMBER(Assumptions!$B$4))),"",IFERROR($F101-Assumptions!$B$4,""))</f>
        <v/>
      </c>
      <c r="J101" s="26">
        <f>IF($A101="","",IF($F101="","Missing Expiry",IF(OR(NOT(ISNUMBER($F101)),NOT(ISNUMBER(Assumptions!$B$4)),NOT(ISNUMBER(Assumptions!$B$5)),NOT(ISNUMBER(Assumptions!$B$6))),"Check Date",IFERROR(IF($F101&lt;Assumptions!$B$4,"Expired",IF($F101&lt;=Assumptions!$B$4+Assumptions!$B$5,"Due Soon",IF($F101&lt;=Assumptions!$B$4+Assumptions!$B$6,"Upcoming","Current"))),"Check Date"))))</f>
        <v/>
      </c>
    </row>
    <row r="102" ht="21" customHeight="1">
      <c r="A102" s="22" t="n"/>
      <c r="B102" s="22" t="n"/>
      <c r="C102" s="23" t="n"/>
      <c r="D102" s="22" t="n"/>
      <c r="E102" s="24" t="n"/>
      <c r="F102" s="24" t="n"/>
      <c r="G102" s="22" t="n"/>
      <c r="H102" s="22" t="n"/>
      <c r="I102" s="14">
        <f>IF(OR($A102="",$F102="",NOT(ISNUMBER($F102)),NOT(ISNUMBER(Assumptions!$B$4))),"",IFERROR($F102-Assumptions!$B$4,""))</f>
        <v/>
      </c>
      <c r="J102" s="25">
        <f>IF($A102="","",IF($F102="","Missing Expiry",IF(OR(NOT(ISNUMBER($F102)),NOT(ISNUMBER(Assumptions!$B$4)),NOT(ISNUMBER(Assumptions!$B$5)),NOT(ISNUMBER(Assumptions!$B$6))),"Check Date",IFERROR(IF($F102&lt;Assumptions!$B$4,"Expired",IF($F102&lt;=Assumptions!$B$4+Assumptions!$B$5,"Due Soon",IF($F102&lt;=Assumptions!$B$4+Assumptions!$B$6,"Upcoming","Current"))),"Check Date"))))</f>
        <v/>
      </c>
    </row>
    <row r="103" ht="21" customHeight="1">
      <c r="A103" s="22" t="n"/>
      <c r="B103" s="22" t="n"/>
      <c r="C103" s="23" t="n"/>
      <c r="D103" s="22" t="n"/>
      <c r="E103" s="24" t="n"/>
      <c r="F103" s="24" t="n"/>
      <c r="G103" s="22" t="n"/>
      <c r="H103" s="22" t="n"/>
      <c r="I103" s="10">
        <f>IF(OR($A103="",$F103="",NOT(ISNUMBER($F103)),NOT(ISNUMBER(Assumptions!$B$4))),"",IFERROR($F103-Assumptions!$B$4,""))</f>
        <v/>
      </c>
      <c r="J103" s="26">
        <f>IF($A103="","",IF($F103="","Missing Expiry",IF(OR(NOT(ISNUMBER($F103)),NOT(ISNUMBER(Assumptions!$B$4)),NOT(ISNUMBER(Assumptions!$B$5)),NOT(ISNUMBER(Assumptions!$B$6))),"Check Date",IFERROR(IF($F103&lt;Assumptions!$B$4,"Expired",IF($F103&lt;=Assumptions!$B$4+Assumptions!$B$5,"Due Soon",IF($F103&lt;=Assumptions!$B$4+Assumptions!$B$6,"Upcoming","Current"))),"Check Date"))))</f>
        <v/>
      </c>
    </row>
  </sheetData>
  <autoFilter ref="A3:J103"/>
  <mergeCells count="1">
    <mergeCell ref="A1:J1"/>
  </mergeCells>
  <conditionalFormatting sqref="A4:A103">
    <cfRule type="expression" priority="1" dxfId="0" stopIfTrue="1">
      <formula>AND($A4&lt;&gt;"",COUNTIF($A$4:$A$103,$A4)&gt;1)</formula>
    </cfRule>
  </conditionalFormatting>
  <conditionalFormatting sqref="F4:F103">
    <cfRule type="expression" priority="2" dxfId="0" stopIfTrue="1">
      <formula>AND($A4&lt;&gt;"",$F4="")</formula>
    </cfRule>
  </conditionalFormatting>
  <conditionalFormatting sqref="G4:G103">
    <cfRule type="expression" priority="3" dxfId="0" stopIfTrue="1">
      <formula>AND($A4&lt;&gt;"",$G4="")</formula>
    </cfRule>
  </conditionalFormatting>
  <conditionalFormatting sqref="H4:H103">
    <cfRule type="expression" priority="4" dxfId="1" stopIfTrue="1">
      <formula>AND($A4&lt;&gt;"",OR($J4="Expired",$J4="Due Soon"),$H4&lt;&gt;"Complete")</formula>
    </cfRule>
  </conditionalFormatting>
  <conditionalFormatting sqref="J4:J103">
    <cfRule type="expression" priority="5" dxfId="0" stopIfTrue="1">
      <formula>$J4="Expired"</formula>
    </cfRule>
    <cfRule type="expression" priority="6" dxfId="1" stopIfTrue="1">
      <formula>$J4="Due Soon"</formula>
    </cfRule>
    <cfRule type="expression" priority="7" dxfId="2" stopIfTrue="1">
      <formula>$J4="Upcoming"</formula>
    </cfRule>
    <cfRule type="expression" priority="8" dxfId="3" stopIfTrue="1">
      <formula>$J4="Current"</formula>
    </cfRule>
    <cfRule type="expression" priority="9" dxfId="0" stopIfTrue="1">
      <formula>OR($J4="Missing Expiry",$J4="Check Date")</formula>
    </cfRule>
  </conditionalFormatting>
  <dataValidations count="5">
    <dataValidation sqref="A4:A103" showDropDown="0" showInputMessage="1" showErrorMessage="1" allowBlank="0" errorTitle="Duplicate Document ID" error="Enter a unique document ID or leave the cell blank." promptTitle="Document ID" prompt="Use one unique ID for each document record." type="custom">
      <formula1>OR(A4="",COUNTIF($A$4:$A$103,A4)=1)</formula1>
    </dataValidation>
    <dataValidation sqref="D4:D103" showDropDown="0" showInputMessage="1" showErrorMessage="1" allowBlank="0" errorTitle="Document Type" error="Choose a document type from the Assumptions sheet." promptTitle="Document Type" prompt="Select an administrative document type." type="list">
      <formula1>Assumptions!$D$4:$D$9</formula1>
    </dataValidation>
    <dataValidation sqref="G4:G103" showDropDown="0" showInputMessage="1" showErrorMessage="1" allowBlank="0" errorTitle="Assignment" error="Choose an assignment from the Assumptions sheet." promptTitle="Assigned To" prompt="Select the person responsible for a manual review." type="list">
      <formula1>Assumptions!$F$4:$F$8</formula1>
    </dataValidation>
    <dataValidation sqref="H4:H103" showDropDown="0" showInputMessage="1" showErrorMessage="1" allowBlank="0" errorTitle="Follow-up Status" error="Choose a follow-up status from the Assumptions sheet." promptTitle="Follow-up Status" prompt="Select the current human follow-up stage." type="list">
      <formula1>Assumptions!$H$4:$H$7</formula1>
    </dataValidation>
    <dataValidation sqref="E4:F103" showDropDown="0" showInputMessage="1" showErrorMessage="1" allowBlank="0" errorTitle="Date Entry" error="Enter a date from 01/01/2000 through 12/31/2100, or leave it blank." promptTitle="Administrative Date" prompt="Enter the owner-supplied date in MM/DD/YYYY format." type="date" operator="between">
      <formula1>DATE(2000,1,1)</formula1>
      <formula2>DATE(2100,12,31)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43" customWidth="1" min="3" max="3"/>
    <col width="29" customWidth="1" min="4" max="4"/>
    <col width="3" customWidth="1" min="5" max="5"/>
    <col width="21" customWidth="1" min="6" max="6"/>
    <col width="3" customWidth="1" min="7" max="7"/>
    <col width="24" customWidth="1" min="8" max="8"/>
  </cols>
  <sheetData>
    <row r="1" ht="30" customHeight="1">
      <c r="A1" s="1" t="inlineStr">
        <is>
          <t>Assumptions and Lists</t>
        </is>
      </c>
    </row>
    <row r="2" ht="32" customHeight="1">
      <c r="A2" s="2" t="inlineStr">
        <is>
          <t>Yellow cells are editable. Keep Due Soon Days less than or equal to Upcoming Days, and review the dashboard date before using the counts.</t>
        </is>
      </c>
    </row>
    <row r="3">
      <c r="A3" s="6" t="inlineStr">
        <is>
          <t>Parameter</t>
        </is>
      </c>
      <c r="B3" s="6" t="inlineStr">
        <is>
          <t>Value</t>
        </is>
      </c>
      <c r="C3" s="6" t="inlineStr">
        <is>
          <t>How It Is Used</t>
        </is>
      </c>
      <c r="D3" s="6" t="inlineStr">
        <is>
          <t>Document Types</t>
        </is>
      </c>
      <c r="F3" s="6" t="inlineStr">
        <is>
          <t>Assignments</t>
        </is>
      </c>
      <c r="H3" s="6" t="inlineStr">
        <is>
          <t>Follow-up Statuses</t>
        </is>
      </c>
    </row>
    <row r="4">
      <c r="A4" s="13" t="inlineStr">
        <is>
          <t>Dashboard Date</t>
        </is>
      </c>
      <c r="B4" s="27" t="n">
        <v>46274</v>
      </c>
      <c r="C4" s="28" t="inlineStr">
        <is>
          <t>Reference date for all expiry alerts</t>
        </is>
      </c>
      <c r="D4" s="23" t="inlineStr">
        <is>
          <t>Owner Consent</t>
        </is>
      </c>
      <c r="F4" s="23" t="inlineStr">
        <is>
          <t>Demo Staff A</t>
        </is>
      </c>
      <c r="H4" s="23" t="inlineStr">
        <is>
          <t>Not Started</t>
        </is>
      </c>
    </row>
    <row r="5">
      <c r="A5" s="9" t="inlineStr">
        <is>
          <t>Due Soon Days</t>
        </is>
      </c>
      <c r="B5" s="29" t="n">
        <v>7</v>
      </c>
      <c r="C5" s="30" t="inlineStr">
        <is>
          <t>Days from the dashboard date included in Due Soon</t>
        </is>
      </c>
      <c r="D5" s="23" t="inlineStr">
        <is>
          <t>Service Agreement</t>
        </is>
      </c>
      <c r="F5" s="23" t="inlineStr">
        <is>
          <t>Demo Staff B</t>
        </is>
      </c>
      <c r="H5" s="23" t="inlineStr">
        <is>
          <t>Contacted</t>
        </is>
      </c>
    </row>
    <row r="6">
      <c r="A6" s="13" t="inlineStr">
        <is>
          <t>Upcoming Days</t>
        </is>
      </c>
      <c r="B6" s="29" t="n">
        <v>30</v>
      </c>
      <c r="C6" s="28" t="inlineStr">
        <is>
          <t>Days from the dashboard date included in Upcoming</t>
        </is>
      </c>
      <c r="D6" s="23" t="inlineStr">
        <is>
          <t>Vaccination Record Copy</t>
        </is>
      </c>
      <c r="F6" s="23" t="inlineStr">
        <is>
          <t>Demo Staff C</t>
        </is>
      </c>
      <c r="H6" s="23" t="inlineStr">
        <is>
          <t>Waiting on Owner</t>
        </is>
      </c>
    </row>
    <row r="7">
      <c r="D7" s="23" t="inlineStr">
        <is>
          <t>Emergency Contact Form</t>
        </is>
      </c>
      <c r="F7" s="23" t="inlineStr">
        <is>
          <t>Demo Staff D</t>
        </is>
      </c>
      <c r="H7" s="23" t="inlineStr">
        <is>
          <t>Complete</t>
        </is>
      </c>
    </row>
    <row r="8">
      <c r="D8" s="23" t="inlineStr">
        <is>
          <t>Boarding Consent</t>
        </is>
      </c>
      <c r="F8" s="23" t="inlineStr">
        <is>
          <t>Demo Staff E</t>
        </is>
      </c>
    </row>
    <row r="9">
      <c r="A9" s="6" t="inlineStr">
        <is>
          <t>Alert Label</t>
        </is>
      </c>
      <c r="B9" s="6" t="inlineStr">
        <is>
          <t>Administrative Rule</t>
        </is>
      </c>
      <c r="D9" s="23" t="inlineStr">
        <is>
          <t>Daycare Consent</t>
        </is>
      </c>
      <c r="H9" s="2" t="inlineStr">
        <is>
          <t>Keep the closed status as the final list item.</t>
        </is>
      </c>
    </row>
    <row r="10">
      <c r="A10" s="28" t="inlineStr">
        <is>
          <t>Expired</t>
        </is>
      </c>
      <c r="B10" s="28" t="inlineStr">
        <is>
          <t>Expiry is before the dashboard date</t>
        </is>
      </c>
    </row>
    <row r="11">
      <c r="A11" s="30" t="inlineStr">
        <is>
          <t>Due Soon</t>
        </is>
      </c>
      <c r="B11" s="30" t="inlineStr">
        <is>
          <t>Expiry is from the dashboard date through Due Soon Days</t>
        </is>
      </c>
    </row>
    <row r="12">
      <c r="A12" s="28" t="inlineStr">
        <is>
          <t>Upcoming</t>
        </is>
      </c>
      <c r="B12" s="28" t="inlineStr">
        <is>
          <t>Expiry is after Due Soon Days through Upcoming Days</t>
        </is>
      </c>
    </row>
    <row r="13">
      <c r="A13" s="30" t="inlineStr">
        <is>
          <t>Current</t>
        </is>
      </c>
      <c r="B13" s="30" t="inlineStr">
        <is>
          <t>Expiry is later than the Upcoming Days window</t>
        </is>
      </c>
    </row>
    <row r="14">
      <c r="A14" s="28" t="inlineStr">
        <is>
          <t>Missing Expiry</t>
        </is>
      </c>
      <c r="B14" s="28" t="inlineStr">
        <is>
          <t>A document ID is entered without an expiry date</t>
        </is>
      </c>
    </row>
    <row r="15">
      <c r="A15" s="30" t="inlineStr">
        <is>
          <t>Check Date</t>
        </is>
      </c>
      <c r="B15" s="30" t="inlineStr">
        <is>
          <t>An entered date or date assumption needs human review</t>
        </is>
      </c>
    </row>
  </sheetData>
  <mergeCells count="1">
    <mergeCell ref="A1:H1"/>
  </mergeCells>
  <dataValidations count="3">
    <dataValidation sqref="B4" showDropDown="0" showInputMessage="0" showErrorMessage="1" allowBlank="0" errorTitle="Dashboard Date" error="Enter a date from 01/01/2000 through 12/31/2100." type="date" operator="between">
      <formula1>DATE(2000,1,1)</formula1>
      <formula2>DATE(2100,12,31)</formula2>
    </dataValidation>
    <dataValidation sqref="B5" showDropDown="0" showInputMessage="0" showErrorMessage="1" allowBlank="0" errorTitle="Due Soon Days" error="Enter a whole number from 0 through 365." type="whole" operator="between">
      <formula1>0</formula1>
      <formula2>365</formula2>
    </dataValidation>
    <dataValidation sqref="B6" showDropDown="0" showInputMessage="0" showErrorMessage="1" allowBlank="0" errorTitle="Upcoming Days" error="Enter a whole number at least as large as Due Soon Days and no greater than 730." type="custom">
      <formula1>AND(ISNUMBER(B6),B6=INT(B6),B6&gt;=B5,B6&lt;=730)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2026-09-09T11:45:39Z</dcterms:created>
  <dcterms:modified xmlns:dcterms="http://purl.org/dc/terms/" xmlns:xsi="http://www.w3.org/2001/XMLSchema-instance" xsi:type="dcterms:W3CDTF">2026-09-09T11:45:40+00:00Z</dcterms:modified>
</cp:coreProperties>
</file>