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eeding Preferenc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'Feeding Preferences'!$A$4:$S$104</definedName>
    <definedName name="_xlnm._FilterDatabase" localSheetId="2" hidden="1">'Assumptions'!$A$12:$E$18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F6F69"/>
      <sz val="9"/>
    </font>
    <font>
      <name val="Calibri"/>
      <b val="1"/>
      <color rgb="00243433"/>
      <sz val="10"/>
    </font>
    <font>
      <name val="Calibri"/>
      <color rgb="00243433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0" borderId="0" pivotButton="0" quotePrefix="0" xfId="0"/>
    <xf numFmtId="164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18" fontId="4" fillId="6" borderId="1" applyAlignment="1" pivotButton="0" quotePrefix="0" xfId="0">
      <alignment horizontal="center" vertical="center"/>
    </xf>
    <xf numFmtId="2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2" fontId="4" fillId="4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Instructions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'Summary'!E5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'Summary'!$D$6:$D$9</f>
            </numRef>
          </cat>
          <val>
            <numRef>
              <f>'Summary'!$E$6:$E$9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Rows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671999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3" customWidth="1" min="3" max="3"/>
    <col width="18" customWidth="1" min="4" max="4"/>
    <col width="1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Pet Feeding Preference Summary</t>
        </is>
      </c>
    </row>
    <row r="2" ht="28" customHeight="1">
      <c r="A2" s="2" t="inlineStr">
        <is>
          <t>Indicators are calculated from the Feeding Preferences sheet. Review signals require a person to verify the entry.</t>
        </is>
      </c>
    </row>
    <row r="3">
      <c r="A3" s="3" t="inlineStr">
        <is>
          <t>As of</t>
        </is>
      </c>
      <c r="B3" s="4">
        <f>TODAY()</f>
        <v/>
      </c>
    </row>
    <row r="4"/>
    <row r="5">
      <c r="A5" s="5" t="inlineStr">
        <is>
          <t>Indicator</t>
        </is>
      </c>
      <c r="B5" s="5" t="inlineStr">
        <is>
          <t>Current Value</t>
        </is>
      </c>
      <c r="D5" s="5" t="inlineStr">
        <is>
          <t>Status</t>
        </is>
      </c>
      <c r="E5" s="5" t="inlineStr">
        <is>
          <t>Instruction Rows</t>
        </is>
      </c>
    </row>
    <row r="6">
      <c r="A6" s="6" t="inlineStr">
        <is>
          <t>Entered instruction rows</t>
        </is>
      </c>
      <c r="B6" s="7">
        <f>COUNTIF('Feeding Preferences'!$A$5:$A$104,"&lt;&gt;")</f>
        <v/>
      </c>
      <c r="D6" s="8" t="inlineStr">
        <is>
          <t>Active</t>
        </is>
      </c>
      <c r="E6" s="7">
        <f>COUNTIF('Feeding Preferences'!$O$5:$O$104,D6)</f>
        <v/>
      </c>
    </row>
    <row r="7">
      <c r="A7" s="9" t="inlineStr">
        <is>
          <t>Active instruction rows</t>
        </is>
      </c>
      <c r="B7" s="10">
        <f>COUNTIF('Feeding Preferences'!$O$5:$O$104,"Active")</f>
        <v/>
      </c>
      <c r="D7" s="11" t="inlineStr">
        <is>
          <t>Draft</t>
        </is>
      </c>
      <c r="E7" s="10">
        <f>COUNTIF('Feeding Preferences'!$O$5:$O$104,D7)</f>
        <v/>
      </c>
    </row>
    <row r="8">
      <c r="A8" s="6" t="inlineStr">
        <is>
          <t>Active rows marked Ready</t>
        </is>
      </c>
      <c r="B8" s="7">
        <f>COUNTIFS('Feeding Preferences'!$O$5:$O$104,"Active",'Feeding Preferences'!$S$5:$S$104,"Ready")</f>
        <v/>
      </c>
      <c r="D8" s="8" t="inlineStr">
        <is>
          <t>On Hold</t>
        </is>
      </c>
      <c r="E8" s="7">
        <f>COUNTIF('Feeding Preferences'!$O$5:$O$104,D8)</f>
        <v/>
      </c>
    </row>
    <row r="9">
      <c r="A9" s="9" t="inlineStr">
        <is>
          <t>Rows needing human review</t>
        </is>
      </c>
      <c r="B9" s="10">
        <f>COUNTIFS('Feeding Preferences'!$A$5:$A$104,"&lt;&gt;",'Feeding Preferences'!$S$5:$S$104,"&lt;&gt;Ready",'Feeding Preferences'!$S$5:$S$104,"&lt;&gt;Archived")</f>
        <v/>
      </c>
      <c r="D9" s="11" t="inlineStr">
        <is>
          <t>Archived</t>
        </is>
      </c>
      <c r="E9" s="10">
        <f>COUNTIF('Feeding Preferences'!$O$5:$O$104,D9)</f>
        <v/>
      </c>
    </row>
    <row r="10">
      <c r="A10" s="6" t="inlineStr">
        <is>
          <t>Active rows with ended dates</t>
        </is>
      </c>
      <c r="B10" s="7">
        <f>COUNTIFS('Feeding Preferences'!$A$5:$A$104,"&lt;&gt;",'Feeding Preferences'!$O$5:$O$104,"Active",'Feeding Preferences'!$F$5:$F$104,"&lt;"&amp;TODAY())</f>
        <v/>
      </c>
    </row>
    <row r="11">
      <c r="A11" s="9" t="inlineStr">
        <is>
          <t>Client or mixed food supply</t>
        </is>
      </c>
      <c r="B11" s="10">
        <f>COUNTIF('Feeding Preferences'!$L$5:$L$104,"Client")+COUNTIF('Feeding Preferences'!$L$5:$L$104,"Mixed")</f>
        <v/>
      </c>
    </row>
    <row r="12">
      <c r="A12" s="6" t="inlineStr">
        <is>
          <t>Meal-days across active rows</t>
        </is>
      </c>
      <c r="B12" s="7">
        <f>SUMIF('Feeding Preferences'!$O$5:$O$104,"Active",'Feeding Preferences'!$Q$5:$Q$104)</f>
        <v/>
      </c>
    </row>
  </sheetData>
  <mergeCells count="1">
    <mergeCell ref="A1:L1"/>
  </mergeCells>
  <conditionalFormatting sqref="B9">
    <cfRule type="expression" priority="1" dxfId="0">
      <formula>$B$9&gt;0</formula>
    </cfRule>
  </conditionalFormatting>
  <conditionalFormatting sqref="B8">
    <cfRule type="expression" priority="2" dxfId="1">
      <formula>$B$8&gt;0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9" customWidth="1" min="3" max="3"/>
    <col width="18" customWidth="1" min="4" max="4"/>
    <col width="14" customWidth="1" min="5" max="5"/>
    <col width="14" customWidth="1" min="6" max="6"/>
    <col width="15" customWidth="1" min="7" max="7"/>
    <col width="13" customWidth="1" min="8" max="8"/>
    <col width="13" customWidth="1" min="9" max="9"/>
    <col width="15" customWidth="1" min="10" max="10"/>
    <col width="31" customWidth="1" min="11" max="11"/>
    <col width="15" customWidth="1" min="12" max="12"/>
    <col width="43" customWidth="1" min="13" max="13"/>
    <col width="25" customWidth="1" min="14" max="14"/>
    <col width="13" customWidth="1" min="15" max="15"/>
    <col width="16" customWidth="1" min="16" max="16"/>
    <col width="13" customWidth="1" min="17" max="17"/>
    <col width="17" customWidth="1" min="18" max="18"/>
    <col width="30" customWidth="1" min="19" max="19"/>
  </cols>
  <sheetData>
    <row r="1" ht="28" customHeight="1">
      <c r="A1" s="1" t="inlineStr">
        <is>
          <t>Pet Feeding Preferences</t>
        </is>
      </c>
    </row>
    <row r="2" ht="34" customHeight="1">
      <c r="A2" s="2" t="inlineStr">
        <is>
          <t>Use one row for each recurring daily meal during a service date range.</t>
        </is>
      </c>
      <c r="G2" s="2" t="inlineStr">
        <is>
          <t>Yellow cells are editable. Calculated fields are at the right.</t>
        </is>
      </c>
      <c r="N2" s="2" t="inlineStr">
        <is>
          <t>All sample clients, pets, staff, foods, and records are fictional.</t>
        </is>
      </c>
    </row>
    <row r="3"/>
    <row r="4" ht="34" customHeight="1">
      <c r="A4" s="12" t="inlineStr">
        <is>
          <t>Preference ID</t>
        </is>
      </c>
      <c r="B4" s="12" t="inlineStr">
        <is>
          <t>Pet ID</t>
        </is>
      </c>
      <c r="C4" s="12" t="inlineStr">
        <is>
          <t>Pet Name</t>
        </is>
      </c>
      <c r="D4" s="12" t="inlineStr">
        <is>
          <t>Client ID</t>
        </is>
      </c>
      <c r="E4" s="12" t="inlineStr">
        <is>
          <t>Service Start</t>
        </is>
      </c>
      <c r="F4" s="12" t="inlineStr">
        <is>
          <t>Service End</t>
        </is>
      </c>
      <c r="G4" s="12" t="inlineStr">
        <is>
          <t>Meal Timing</t>
        </is>
      </c>
      <c r="H4" s="12" t="inlineStr">
        <is>
          <t>Target Time</t>
        </is>
      </c>
      <c r="I4" s="12" t="inlineStr">
        <is>
          <t>Portion Qty</t>
        </is>
      </c>
      <c r="J4" s="12" t="inlineStr">
        <is>
          <t>Portion Unit</t>
        </is>
      </c>
      <c r="K4" s="12" t="inlineStr">
        <is>
          <t>Food / Item</t>
        </is>
      </c>
      <c r="L4" s="12" t="inlineStr">
        <is>
          <t>Supplied By</t>
        </is>
      </c>
      <c r="M4" s="12" t="inlineStr">
        <is>
          <t>Owner Instructions</t>
        </is>
      </c>
      <c r="N4" s="12" t="inlineStr">
        <is>
          <t>Assigned To</t>
        </is>
      </c>
      <c r="O4" s="12" t="inlineStr">
        <is>
          <t>Status</t>
        </is>
      </c>
      <c r="P4" s="12" t="inlineStr">
        <is>
          <t>Last Confirmed</t>
        </is>
      </c>
      <c r="Q4" s="12" t="inlineStr">
        <is>
          <t>Days Covered</t>
        </is>
      </c>
      <c r="R4" s="12" t="inlineStr">
        <is>
          <t>Planned Quantity</t>
        </is>
      </c>
      <c r="S4" s="12" t="inlineStr">
        <is>
          <t>Review Flag</t>
        </is>
      </c>
    </row>
    <row r="5" ht="34" customHeight="1">
      <c r="A5" s="13" t="inlineStr">
        <is>
          <t>FIC-FP-001</t>
        </is>
      </c>
      <c r="B5" s="13" t="inlineStr">
        <is>
          <t>FIC-PET-001</t>
        </is>
      </c>
      <c r="C5" s="13" t="inlineStr">
        <is>
          <t>Fictional Maple</t>
        </is>
      </c>
      <c r="D5" s="13" t="inlineStr">
        <is>
          <t>FIC-CLIENT-001</t>
        </is>
      </c>
      <c r="E5" s="14" t="n">
        <v>46273</v>
      </c>
      <c r="F5" s="14" t="n">
        <v>46277</v>
      </c>
      <c r="G5" s="13" t="inlineStr">
        <is>
          <t>Breakfast</t>
        </is>
      </c>
      <c r="H5" s="15" t="n">
        <v>0.3333333333333333</v>
      </c>
      <c r="I5" s="16" t="n">
        <v>0.75</v>
      </c>
      <c r="J5" s="13" t="inlineStr">
        <is>
          <t>Cups</t>
        </is>
      </c>
      <c r="K5" s="13" t="inlineStr">
        <is>
          <t>Fictional Cedar Chicken Kibble</t>
        </is>
      </c>
      <c r="L5" s="13" t="inlineStr">
        <is>
          <t>Client</t>
        </is>
      </c>
      <c r="M5" s="17" t="inlineStr">
        <is>
          <t>Use the labeled scoop and add 2 tablespoons of water.</t>
        </is>
      </c>
      <c r="N5" s="13" t="inlineStr">
        <is>
          <t>Fictional Staff - Jordan</t>
        </is>
      </c>
      <c r="O5" s="13" t="inlineStr">
        <is>
          <t>Active</t>
        </is>
      </c>
      <c r="P5" s="14" t="n">
        <v>46269</v>
      </c>
      <c r="Q5" s="7">
        <f>IF(OR($A5="",NOT(ISNUMBER($E5)),NOT(ISNUMBER($F5)),$F5&lt;$E5),"",IFERROR($F5-$E5+1,""))</f>
        <v/>
      </c>
      <c r="R5" s="18">
        <f>IF(OR($A5="",NOT(ISNUMBER($I5)),NOT(ISNUMBER($Q5))),"",IFERROR($I5*$Q5,""))</f>
        <v/>
      </c>
      <c r="S5" s="8">
        <f>IF($A5="","",IF($O5="Archived","Archived",IF(OR($B5="",$C5="",$D5=""),"Identifier check",IF($O5="","Status needed",IF(OR(NOT(ISNUMBER($E5)),NOT(ISNUMBER($F5))),"Date check",IF($F5&lt;$E5,"Date order check",IF(AND($F5&lt;TODAY(),$O5="Active"),"Service dates ended - review",IF(OR(NOT(ISNUMBER('Assumptions'!$B$6)),'Assumptions'!$B$6&lt;1),"Review limit needed",IF($Q5&gt;'Assumptions'!$B$6,"Long date range - review",IF($O5="Draft","Draft - review",IF($O5="On Hold","On hold - review",IF(OR($P5="",NOT(ISNUMBER($P5))),"Confirmation date needed",IF(OR(NOT(ISNUMBER('Assumptions'!$B$5)),'Assumptions'!$B$5&lt;1),"Confirmation limit needed",IF(TODAY()-$P5&gt;'Assumptions'!$B$5,"Confirm owner instructions",IF(OR($G5="",NOT(ISNUMBER($H5))),"Meal timing check",IF(OR(NOT(ISNUMBER($I5)),$I5&lt;=0,$J5=""),"Portion check",IF($K5="","Food details needed",IF($L5="","Supply source needed",IF($N5="","Assignment needed","Ready")))))))))))))))))))</f>
        <v/>
      </c>
    </row>
    <row r="6" ht="34" customHeight="1">
      <c r="A6" s="13" t="inlineStr">
        <is>
          <t>FIC-FP-002</t>
        </is>
      </c>
      <c r="B6" s="13" t="inlineStr">
        <is>
          <t>FIC-PET-001</t>
        </is>
      </c>
      <c r="C6" s="13" t="inlineStr">
        <is>
          <t>Fictional Maple</t>
        </is>
      </c>
      <c r="D6" s="13" t="inlineStr">
        <is>
          <t>FIC-CLIENT-001</t>
        </is>
      </c>
      <c r="E6" s="14" t="n">
        <v>46273</v>
      </c>
      <c r="F6" s="14" t="n">
        <v>46277</v>
      </c>
      <c r="G6" s="13" t="inlineStr">
        <is>
          <t>Dinner</t>
        </is>
      </c>
      <c r="H6" s="15" t="n">
        <v>0.75</v>
      </c>
      <c r="I6" s="16" t="n">
        <v>0.75</v>
      </c>
      <c r="J6" s="13" t="inlineStr">
        <is>
          <t>Cups</t>
        </is>
      </c>
      <c r="K6" s="13" t="inlineStr">
        <is>
          <t>Fictional Cedar Chicken Kibble</t>
        </is>
      </c>
      <c r="L6" s="13" t="inlineStr">
        <is>
          <t>Client</t>
        </is>
      </c>
      <c r="M6" s="17" t="inlineStr">
        <is>
          <t>Use the labeled scoop and add 2 tablespoons of water.</t>
        </is>
      </c>
      <c r="N6" s="13" t="inlineStr">
        <is>
          <t>Fictional Staff - Jordan</t>
        </is>
      </c>
      <c r="O6" s="13" t="inlineStr">
        <is>
          <t>Active</t>
        </is>
      </c>
      <c r="P6" s="14" t="n">
        <v>46269</v>
      </c>
      <c r="Q6" s="10">
        <f>IF(OR($A6="",NOT(ISNUMBER($E6)),NOT(ISNUMBER($F6)),$F6&lt;$E6),"",IFERROR($F6-$E6+1,""))</f>
        <v/>
      </c>
      <c r="R6" s="19">
        <f>IF(OR($A6="",NOT(ISNUMBER($I6)),NOT(ISNUMBER($Q6))),"",IFERROR($I6*$Q6,""))</f>
        <v/>
      </c>
      <c r="S6" s="11">
        <f>IF($A6="","",IF($O6="Archived","Archived",IF(OR($B6="",$C6="",$D6=""),"Identifier check",IF($O6="","Status needed",IF(OR(NOT(ISNUMBER($E6)),NOT(ISNUMBER($F6))),"Date check",IF($F6&lt;$E6,"Date order check",IF(AND($F6&lt;TODAY(),$O6="Active"),"Service dates ended - review",IF(OR(NOT(ISNUMBER('Assumptions'!$B$6)),'Assumptions'!$B$6&lt;1),"Review limit needed",IF($Q6&gt;'Assumptions'!$B$6,"Long date range - review",IF($O6="Draft","Draft - review",IF($O6="On Hold","On hold - review",IF(OR($P6="",NOT(ISNUMBER($P6))),"Confirmation date needed",IF(OR(NOT(ISNUMBER('Assumptions'!$B$5)),'Assumptions'!$B$5&lt;1),"Confirmation limit needed",IF(TODAY()-$P6&gt;'Assumptions'!$B$5,"Confirm owner instructions",IF(OR($G6="",NOT(ISNUMBER($H6))),"Meal timing check",IF(OR(NOT(ISNUMBER($I6)),$I6&lt;=0,$J6=""),"Portion check",IF($K6="","Food details needed",IF($L6="","Supply source needed",IF($N6="","Assignment needed","Ready")))))))))))))))))))</f>
        <v/>
      </c>
    </row>
    <row r="7" ht="34" customHeight="1">
      <c r="A7" s="13" t="inlineStr">
        <is>
          <t>FIC-FP-003</t>
        </is>
      </c>
      <c r="B7" s="13" t="inlineStr">
        <is>
          <t>FIC-PET-002</t>
        </is>
      </c>
      <c r="C7" s="13" t="inlineStr">
        <is>
          <t>Fictional Comet</t>
        </is>
      </c>
      <c r="D7" s="13" t="inlineStr">
        <is>
          <t>FIC-CLIENT-002</t>
        </is>
      </c>
      <c r="E7" s="14" t="n">
        <v>46281</v>
      </c>
      <c r="F7" s="14" t="n">
        <v>46284</v>
      </c>
      <c r="G7" s="13" t="inlineStr">
        <is>
          <t>Breakfast</t>
        </is>
      </c>
      <c r="H7" s="15" t="n">
        <v>0.3125</v>
      </c>
      <c r="I7" s="16" t="n">
        <v>1</v>
      </c>
      <c r="J7" s="13" t="inlineStr">
        <is>
          <t>Pouch</t>
        </is>
      </c>
      <c r="K7" s="13" t="inlineStr">
        <is>
          <t>Fictional Meadow Turkey Pouch</t>
        </is>
      </c>
      <c r="L7" s="13" t="inlineStr">
        <is>
          <t>Client</t>
        </is>
      </c>
      <c r="M7" s="17" t="inlineStr">
        <is>
          <t>Serve at room temperature in the labeled bowl.</t>
        </is>
      </c>
      <c r="N7" s="13" t="inlineStr">
        <is>
          <t>Fictional Staff - Casey</t>
        </is>
      </c>
      <c r="O7" s="13" t="inlineStr">
        <is>
          <t>Draft</t>
        </is>
      </c>
      <c r="P7" s="14" t="n"/>
      <c r="Q7" s="7">
        <f>IF(OR($A7="",NOT(ISNUMBER($E7)),NOT(ISNUMBER($F7)),$F7&lt;$E7),"",IFERROR($F7-$E7+1,""))</f>
        <v/>
      </c>
      <c r="R7" s="18">
        <f>IF(OR($A7="",NOT(ISNUMBER($I7)),NOT(ISNUMBER($Q7))),"",IFERROR($I7*$Q7,""))</f>
        <v/>
      </c>
      <c r="S7" s="8">
        <f>IF($A7="","",IF($O7="Archived","Archived",IF(OR($B7="",$C7="",$D7=""),"Identifier check",IF($O7="","Status needed",IF(OR(NOT(ISNUMBER($E7)),NOT(ISNUMBER($F7))),"Date check",IF($F7&lt;$E7,"Date order check",IF(AND($F7&lt;TODAY(),$O7="Active"),"Service dates ended - review",IF(OR(NOT(ISNUMBER('Assumptions'!$B$6)),'Assumptions'!$B$6&lt;1),"Review limit needed",IF($Q7&gt;'Assumptions'!$B$6,"Long date range - review",IF($O7="Draft","Draft - review",IF($O7="On Hold","On hold - review",IF(OR($P7="",NOT(ISNUMBER($P7))),"Confirmation date needed",IF(OR(NOT(ISNUMBER('Assumptions'!$B$5)),'Assumptions'!$B$5&lt;1),"Confirmation limit needed",IF(TODAY()-$P7&gt;'Assumptions'!$B$5,"Confirm owner instructions",IF(OR($G7="",NOT(ISNUMBER($H7))),"Meal timing check",IF(OR(NOT(ISNUMBER($I7)),$I7&lt;=0,$J7=""),"Portion check",IF($K7="","Food details needed",IF($L7="","Supply source needed",IF($N7="","Assignment needed","Ready")))))))))))))))))))</f>
        <v/>
      </c>
    </row>
    <row r="8" ht="34" customHeight="1">
      <c r="A8" s="13" t="inlineStr">
        <is>
          <t>FIC-FP-004</t>
        </is>
      </c>
      <c r="B8" s="13" t="inlineStr">
        <is>
          <t>FIC-PET-003</t>
        </is>
      </c>
      <c r="C8" s="13" t="inlineStr">
        <is>
          <t>Fictional Poppy</t>
        </is>
      </c>
      <c r="D8" s="13" t="inlineStr">
        <is>
          <t>FIC-CLIENT-003</t>
        </is>
      </c>
      <c r="E8" s="14" t="n">
        <v>46274</v>
      </c>
      <c r="F8" s="14" t="n">
        <v>46280</v>
      </c>
      <c r="G8" s="13" t="inlineStr">
        <is>
          <t>Dinner</t>
        </is>
      </c>
      <c r="H8" s="15" t="n">
        <v>0.7291666666666666</v>
      </c>
      <c r="I8" s="16" t="n">
        <v>1.5</v>
      </c>
      <c r="J8" s="13" t="inlineStr">
        <is>
          <t>Cups</t>
        </is>
      </c>
      <c r="K8" s="13" t="inlineStr">
        <is>
          <t>Fictional Orchard Blend Kibble</t>
        </is>
      </c>
      <c r="L8" s="13" t="inlineStr">
        <is>
          <t>Business</t>
        </is>
      </c>
      <c r="M8" s="17" t="inlineStr">
        <is>
          <t>Use the slow feeder bowl provided with the stay supplies.</t>
        </is>
      </c>
      <c r="N8" s="13" t="inlineStr">
        <is>
          <t>Fictional Staff - Morgan</t>
        </is>
      </c>
      <c r="O8" s="13" t="inlineStr">
        <is>
          <t>Active</t>
        </is>
      </c>
      <c r="P8" s="14" t="n">
        <v>46239</v>
      </c>
      <c r="Q8" s="10">
        <f>IF(OR($A8="",NOT(ISNUMBER($E8)),NOT(ISNUMBER($F8)),$F8&lt;$E8),"",IFERROR($F8-$E8+1,""))</f>
        <v/>
      </c>
      <c r="R8" s="19">
        <f>IF(OR($A8="",NOT(ISNUMBER($I8)),NOT(ISNUMBER($Q8))),"",IFERROR($I8*$Q8,""))</f>
        <v/>
      </c>
      <c r="S8" s="11">
        <f>IF($A8="","",IF($O8="Archived","Archived",IF(OR($B8="",$C8="",$D8=""),"Identifier check",IF($O8="","Status needed",IF(OR(NOT(ISNUMBER($E8)),NOT(ISNUMBER($F8))),"Date check",IF($F8&lt;$E8,"Date order check",IF(AND($F8&lt;TODAY(),$O8="Active"),"Service dates ended - review",IF(OR(NOT(ISNUMBER('Assumptions'!$B$6)),'Assumptions'!$B$6&lt;1),"Review limit needed",IF($Q8&gt;'Assumptions'!$B$6,"Long date range - review",IF($O8="Draft","Draft - review",IF($O8="On Hold","On hold - review",IF(OR($P8="",NOT(ISNUMBER($P8))),"Confirmation date needed",IF(OR(NOT(ISNUMBER('Assumptions'!$B$5)),'Assumptions'!$B$5&lt;1),"Confirmation limit needed",IF(TODAY()-$P8&gt;'Assumptions'!$B$5,"Confirm owner instructions",IF(OR($G8="",NOT(ISNUMBER($H8))),"Meal timing check",IF(OR(NOT(ISNUMBER($I8)),$I8&lt;=0,$J8=""),"Portion check",IF($K8="","Food details needed",IF($L8="","Supply source needed",IF($N8="","Assignment needed","Ready")))))))))))))))))))</f>
        <v/>
      </c>
    </row>
    <row r="9" ht="34" customHeight="1">
      <c r="A9" s="13" t="inlineStr">
        <is>
          <t>FIC-FP-005</t>
        </is>
      </c>
      <c r="B9" s="13" t="inlineStr">
        <is>
          <t>FIC-PET-004</t>
        </is>
      </c>
      <c r="C9" s="13" t="inlineStr">
        <is>
          <t>Fictional Atlas</t>
        </is>
      </c>
      <c r="D9" s="13" t="inlineStr">
        <is>
          <t>FIC-CLIENT-004</t>
        </is>
      </c>
      <c r="E9" s="14" t="n">
        <v>46276</v>
      </c>
      <c r="F9" s="14" t="n">
        <v>46279</v>
      </c>
      <c r="G9" s="13" t="inlineStr">
        <is>
          <t>Midday</t>
        </is>
      </c>
      <c r="H9" s="15" t="n">
        <v>0.5</v>
      </c>
      <c r="I9" s="16" t="n">
        <v>4</v>
      </c>
      <c r="J9" s="13" t="inlineStr">
        <is>
          <t>Ounces</t>
        </is>
      </c>
      <c r="K9" s="13" t="inlineStr">
        <is>
          <t>Fictional Riverside Soft Food</t>
        </is>
      </c>
      <c r="L9" s="13" t="inlineStr">
        <is>
          <t>Mixed</t>
        </is>
      </c>
      <c r="M9" s="17" t="inlineStr">
        <is>
          <t>Combine equal portions from the two labeled containers.</t>
        </is>
      </c>
      <c r="N9" s="13" t="inlineStr">
        <is>
          <t>Unassigned</t>
        </is>
      </c>
      <c r="O9" s="13" t="inlineStr">
        <is>
          <t>On Hold</t>
        </is>
      </c>
      <c r="P9" s="14" t="n">
        <v>46272</v>
      </c>
      <c r="Q9" s="7">
        <f>IF(OR($A9="",NOT(ISNUMBER($E9)),NOT(ISNUMBER($F9)),$F9&lt;$E9),"",IFERROR($F9-$E9+1,""))</f>
        <v/>
      </c>
      <c r="R9" s="18">
        <f>IF(OR($A9="",NOT(ISNUMBER($I9)),NOT(ISNUMBER($Q9))),"",IFERROR($I9*$Q9,""))</f>
        <v/>
      </c>
      <c r="S9" s="8">
        <f>IF($A9="","",IF($O9="Archived","Archived",IF(OR($B9="",$C9="",$D9=""),"Identifier check",IF($O9="","Status needed",IF(OR(NOT(ISNUMBER($E9)),NOT(ISNUMBER($F9))),"Date check",IF($F9&lt;$E9,"Date order check",IF(AND($F9&lt;TODAY(),$O9="Active"),"Service dates ended - review",IF(OR(NOT(ISNUMBER('Assumptions'!$B$6)),'Assumptions'!$B$6&lt;1),"Review limit needed",IF($Q9&gt;'Assumptions'!$B$6,"Long date range - review",IF($O9="Draft","Draft - review",IF($O9="On Hold","On hold - review",IF(OR($P9="",NOT(ISNUMBER($P9))),"Confirmation date needed",IF(OR(NOT(ISNUMBER('Assumptions'!$B$5)),'Assumptions'!$B$5&lt;1),"Confirmation limit needed",IF(TODAY()-$P9&gt;'Assumptions'!$B$5,"Confirm owner instructions",IF(OR($G9="",NOT(ISNUMBER($H9))),"Meal timing check",IF(OR(NOT(ISNUMBER($I9)),$I9&lt;=0,$J9=""),"Portion check",IF($K9="","Food details needed",IF($L9="","Supply source needed",IF($N9="","Assignment needed","Ready")))))))))))))))))))</f>
        <v/>
      </c>
    </row>
    <row r="10" ht="34" customHeight="1">
      <c r="A10" s="13" t="inlineStr">
        <is>
          <t>FIC-FP-006</t>
        </is>
      </c>
      <c r="B10" s="13" t="inlineStr">
        <is>
          <t>FIC-PET-005</t>
        </is>
      </c>
      <c r="C10" s="13" t="inlineStr">
        <is>
          <t>Fictional Juniper</t>
        </is>
      </c>
      <c r="D10" s="13" t="inlineStr">
        <is>
          <t>FIC-CLIENT-005</t>
        </is>
      </c>
      <c r="E10" s="14" t="n">
        <v>46269</v>
      </c>
      <c r="F10" s="14" t="n">
        <v>46273</v>
      </c>
      <c r="G10" s="13" t="inlineStr">
        <is>
          <t>Breakfast</t>
        </is>
      </c>
      <c r="H10" s="15" t="n">
        <v>0.3541666666666667</v>
      </c>
      <c r="I10" s="16" t="n">
        <v>0.5</v>
      </c>
      <c r="J10" s="13" t="inlineStr">
        <is>
          <t>Cups</t>
        </is>
      </c>
      <c r="K10" s="13" t="inlineStr">
        <is>
          <t>Fictional Prairie Oat Kibble</t>
        </is>
      </c>
      <c r="L10" s="13" t="inlineStr">
        <is>
          <t>Client</t>
        </is>
      </c>
      <c r="M10" s="17" t="inlineStr">
        <is>
          <t>Keep the meal in the green labeled bowl.</t>
        </is>
      </c>
      <c r="N10" s="13" t="inlineStr">
        <is>
          <t>Fictional Staff - Casey</t>
        </is>
      </c>
      <c r="O10" s="13" t="inlineStr">
        <is>
          <t>Active</t>
        </is>
      </c>
      <c r="P10" s="14" t="n">
        <v>46264</v>
      </c>
      <c r="Q10" s="10">
        <f>IF(OR($A10="",NOT(ISNUMBER($E10)),NOT(ISNUMBER($F10)),$F10&lt;$E10),"",IFERROR($F10-$E10+1,""))</f>
        <v/>
      </c>
      <c r="R10" s="19">
        <f>IF(OR($A10="",NOT(ISNUMBER($I10)),NOT(ISNUMBER($Q10))),"",IFERROR($I10*$Q10,""))</f>
        <v/>
      </c>
      <c r="S10" s="11">
        <f>IF($A10="","",IF($O10="Archived","Archived",IF(OR($B10="",$C10="",$D10=""),"Identifier check",IF($O10="","Status needed",IF(OR(NOT(ISNUMBER($E10)),NOT(ISNUMBER($F10))),"Date check",IF($F10&lt;$E10,"Date order check",IF(AND($F10&lt;TODAY(),$O10="Active"),"Service dates ended - review",IF(OR(NOT(ISNUMBER('Assumptions'!$B$6)),'Assumptions'!$B$6&lt;1),"Review limit needed",IF($Q10&gt;'Assumptions'!$B$6,"Long date range - review",IF($O10="Draft","Draft - review",IF($O10="On Hold","On hold - review",IF(OR($P10="",NOT(ISNUMBER($P10))),"Confirmation date needed",IF(OR(NOT(ISNUMBER('Assumptions'!$B$5)),'Assumptions'!$B$5&lt;1),"Confirmation limit needed",IF(TODAY()-$P10&gt;'Assumptions'!$B$5,"Confirm owner instructions",IF(OR($G10="",NOT(ISNUMBER($H10))),"Meal timing check",IF(OR(NOT(ISNUMBER($I10)),$I10&lt;=0,$J10=""),"Portion check",IF($K10="","Food details needed",IF($L10="","Supply source needed",IF($N10="","Assignment needed","Ready")))))))))))))))))))</f>
        <v/>
      </c>
    </row>
    <row r="11" ht="34" customHeight="1">
      <c r="A11" s="13" t="inlineStr">
        <is>
          <t>FIC-FP-007</t>
        </is>
      </c>
      <c r="B11" s="13" t="inlineStr">
        <is>
          <t>FIC-PET-006</t>
        </is>
      </c>
      <c r="C11" s="13" t="inlineStr">
        <is>
          <t>Fictional Biscuit</t>
        </is>
      </c>
      <c r="D11" s="13" t="inlineStr">
        <is>
          <t>FIC-CLIENT-006</t>
        </is>
      </c>
      <c r="E11" s="14" t="n">
        <v>46274</v>
      </c>
      <c r="F11" s="14" t="n">
        <v>46318</v>
      </c>
      <c r="G11" s="13" t="inlineStr">
        <is>
          <t>Dinner</t>
        </is>
      </c>
      <c r="H11" s="15" t="n">
        <v>0.7708333333333334</v>
      </c>
      <c r="I11" s="16" t="n">
        <v>1</v>
      </c>
      <c r="J11" s="13" t="inlineStr">
        <is>
          <t>Cups</t>
        </is>
      </c>
      <c r="K11" s="13" t="inlineStr">
        <is>
          <t>Fictional Lantern Lamb Kibble</t>
        </is>
      </c>
      <c r="L11" s="13" t="inlineStr">
        <is>
          <t>Client</t>
        </is>
      </c>
      <c r="M11" s="17" t="inlineStr">
        <is>
          <t>Use one level scoop from the dated container.</t>
        </is>
      </c>
      <c r="N11" s="13" t="inlineStr">
        <is>
          <t>Fictional Staff - Morgan</t>
        </is>
      </c>
      <c r="O11" s="13" t="inlineStr">
        <is>
          <t>Active</t>
        </is>
      </c>
      <c r="P11" s="14" t="n">
        <v>46274</v>
      </c>
      <c r="Q11" s="7">
        <f>IF(OR($A11="",NOT(ISNUMBER($E11)),NOT(ISNUMBER($F11)),$F11&lt;$E11),"",IFERROR($F11-$E11+1,""))</f>
        <v/>
      </c>
      <c r="R11" s="18">
        <f>IF(OR($A11="",NOT(ISNUMBER($I11)),NOT(ISNUMBER($Q11))),"",IFERROR($I11*$Q11,""))</f>
        <v/>
      </c>
      <c r="S11" s="8">
        <f>IF($A11="","",IF($O11="Archived","Archived",IF(OR($B11="",$C11="",$D11=""),"Identifier check",IF($O11="","Status needed",IF(OR(NOT(ISNUMBER($E11)),NOT(ISNUMBER($F11))),"Date check",IF($F11&lt;$E11,"Date order check",IF(AND($F11&lt;TODAY(),$O11="Active"),"Service dates ended - review",IF(OR(NOT(ISNUMBER('Assumptions'!$B$6)),'Assumptions'!$B$6&lt;1),"Review limit needed",IF($Q11&gt;'Assumptions'!$B$6,"Long date range - review",IF($O11="Draft","Draft - review",IF($O11="On Hold","On hold - review",IF(OR($P11="",NOT(ISNUMBER($P11))),"Confirmation date needed",IF(OR(NOT(ISNUMBER('Assumptions'!$B$5)),'Assumptions'!$B$5&lt;1),"Confirmation limit needed",IF(TODAY()-$P11&gt;'Assumptions'!$B$5,"Confirm owner instructions",IF(OR($G11="",NOT(ISNUMBER($H11))),"Meal timing check",IF(OR(NOT(ISNUMBER($I11)),$I11&lt;=0,$J11=""),"Portion check",IF($K11="","Food details needed",IF($L11="","Supply source needed",IF($N11="","Assignment needed","Ready")))))))))))))))))))</f>
        <v/>
      </c>
    </row>
    <row r="12" ht="34" customHeight="1">
      <c r="A12" s="13" t="inlineStr">
        <is>
          <t>FIC-FP-008</t>
        </is>
      </c>
      <c r="B12" s="13" t="inlineStr">
        <is>
          <t>FIC-PET-007</t>
        </is>
      </c>
      <c r="C12" s="13" t="inlineStr">
        <is>
          <t>Fictional Nova</t>
        </is>
      </c>
      <c r="D12" s="13" t="inlineStr">
        <is>
          <t>FIC-CLIENT-007</t>
        </is>
      </c>
      <c r="E12" s="14" t="n">
        <v>46275</v>
      </c>
      <c r="F12" s="14" t="n">
        <v>46320</v>
      </c>
      <c r="G12" s="13" t="inlineStr">
        <is>
          <t>Bedtime</t>
        </is>
      </c>
      <c r="H12" s="15" t="n">
        <v>0.875</v>
      </c>
      <c r="I12" s="16" t="n">
        <v>2</v>
      </c>
      <c r="J12" s="13" t="inlineStr">
        <is>
          <t>Tablespoons</t>
        </is>
      </c>
      <c r="K12" s="13" t="inlineStr">
        <is>
          <t>Fictional Moonlight Meal Topper</t>
        </is>
      </c>
      <c r="L12" s="13" t="inlineStr">
        <is>
          <t>Business</t>
        </is>
      </c>
      <c r="M12" s="17" t="inlineStr">
        <is>
          <t>Place the measured topper over the labeled evening portion.</t>
        </is>
      </c>
      <c r="N12" s="13" t="inlineStr">
        <is>
          <t>Fictional Staff - Jordan</t>
        </is>
      </c>
      <c r="O12" s="13" t="inlineStr">
        <is>
          <t>Active</t>
        </is>
      </c>
      <c r="P12" s="14" t="n">
        <v>46274</v>
      </c>
      <c r="Q12" s="10">
        <f>IF(OR($A12="",NOT(ISNUMBER($E12)),NOT(ISNUMBER($F12)),$F12&lt;$E12),"",IFERROR($F12-$E12+1,""))</f>
        <v/>
      </c>
      <c r="R12" s="19">
        <f>IF(OR($A12="",NOT(ISNUMBER($I12)),NOT(ISNUMBER($Q12))),"",IFERROR($I12*$Q12,""))</f>
        <v/>
      </c>
      <c r="S12" s="11">
        <f>IF($A12="","",IF($O12="Archived","Archived",IF(OR($B12="",$C12="",$D12=""),"Identifier check",IF($O12="","Status needed",IF(OR(NOT(ISNUMBER($E12)),NOT(ISNUMBER($F12))),"Date check",IF($F12&lt;$E12,"Date order check",IF(AND($F12&lt;TODAY(),$O12="Active"),"Service dates ended - review",IF(OR(NOT(ISNUMBER('Assumptions'!$B$6)),'Assumptions'!$B$6&lt;1),"Review limit needed",IF($Q12&gt;'Assumptions'!$B$6,"Long date range - review",IF($O12="Draft","Draft - review",IF($O12="On Hold","On hold - review",IF(OR($P12="",NOT(ISNUMBER($P12))),"Confirmation date needed",IF(OR(NOT(ISNUMBER('Assumptions'!$B$5)),'Assumptions'!$B$5&lt;1),"Confirmation limit needed",IF(TODAY()-$P12&gt;'Assumptions'!$B$5,"Confirm owner instructions",IF(OR($G12="",NOT(ISNUMBER($H12))),"Meal timing check",IF(OR(NOT(ISNUMBER($I12)),$I12&lt;=0,$J12=""),"Portion check",IF($K12="","Food details needed",IF($L12="","Supply source needed",IF($N12="","Assignment needed","Ready")))))))))))))))))))</f>
        <v/>
      </c>
    </row>
    <row r="13" ht="34" customHeight="1">
      <c r="A13" s="13" t="inlineStr">
        <is>
          <t>FIC-FP-009</t>
        </is>
      </c>
      <c r="B13" s="13" t="inlineStr">
        <is>
          <t>FIC-PET-008</t>
        </is>
      </c>
      <c r="C13" s="13" t="inlineStr">
        <is>
          <t>Fictional Clover</t>
        </is>
      </c>
      <c r="D13" s="13" t="inlineStr">
        <is>
          <t>FIC-CLIENT-008</t>
        </is>
      </c>
      <c r="E13" s="14" t="n">
        <v>46244</v>
      </c>
      <c r="F13" s="14" t="n">
        <v>46254</v>
      </c>
      <c r="G13" s="13" t="inlineStr">
        <is>
          <t>Other</t>
        </is>
      </c>
      <c r="H13" s="15" t="n">
        <v>0.625</v>
      </c>
      <c r="I13" s="16" t="n">
        <v>1</v>
      </c>
      <c r="J13" s="13" t="inlineStr">
        <is>
          <t>Each</t>
        </is>
      </c>
      <c r="K13" s="13" t="inlineStr">
        <is>
          <t>Fictional Frozen Meal Portion</t>
        </is>
      </c>
      <c r="L13" s="13" t="inlineStr">
        <is>
          <t>Client</t>
        </is>
      </c>
      <c r="M13" s="17" t="inlineStr">
        <is>
          <t>Thaw the labeled portion before the scheduled meal time.</t>
        </is>
      </c>
      <c r="N13" s="13" t="inlineStr">
        <is>
          <t>Fictional Staff - Casey</t>
        </is>
      </c>
      <c r="O13" s="13" t="inlineStr">
        <is>
          <t>Archived</t>
        </is>
      </c>
      <c r="P13" s="14" t="n">
        <v>46249</v>
      </c>
      <c r="Q13" s="7">
        <f>IF(OR($A13="",NOT(ISNUMBER($E13)),NOT(ISNUMBER($F13)),$F13&lt;$E13),"",IFERROR($F13-$E13+1,""))</f>
        <v/>
      </c>
      <c r="R13" s="18">
        <f>IF(OR($A13="",NOT(ISNUMBER($I13)),NOT(ISNUMBER($Q13))),"",IFERROR($I13*$Q13,""))</f>
        <v/>
      </c>
      <c r="S13" s="8">
        <f>IF($A13="","",IF($O13="Archived","Archived",IF(OR($B13="",$C13="",$D13=""),"Identifier check",IF($O13="","Status needed",IF(OR(NOT(ISNUMBER($E13)),NOT(ISNUMBER($F13))),"Date check",IF($F13&lt;$E13,"Date order check",IF(AND($F13&lt;TODAY(),$O13="Active"),"Service dates ended - review",IF(OR(NOT(ISNUMBER('Assumptions'!$B$6)),'Assumptions'!$B$6&lt;1),"Review limit needed",IF($Q13&gt;'Assumptions'!$B$6,"Long date range - review",IF($O13="Draft","Draft - review",IF($O13="On Hold","On hold - review",IF(OR($P13="",NOT(ISNUMBER($P13))),"Confirmation date needed",IF(OR(NOT(ISNUMBER('Assumptions'!$B$5)),'Assumptions'!$B$5&lt;1),"Confirmation limit needed",IF(TODAY()-$P13&gt;'Assumptions'!$B$5,"Confirm owner instructions",IF(OR($G13="",NOT(ISNUMBER($H13))),"Meal timing check",IF(OR(NOT(ISNUMBER($I13)),$I13&lt;=0,$J13=""),"Portion check",IF($K13="","Food details needed",IF($L13="","Supply source needed",IF($N13="","Assignment needed","Ready")))))))))))))))))))</f>
        <v/>
      </c>
    </row>
    <row r="14" ht="34" customHeight="1">
      <c r="A14" s="13" t="inlineStr">
        <is>
          <t>FIC-FP-010</t>
        </is>
      </c>
      <c r="B14" s="13" t="inlineStr">
        <is>
          <t>FIC-PET-002</t>
        </is>
      </c>
      <c r="C14" s="13" t="inlineStr">
        <is>
          <t>Fictional Comet</t>
        </is>
      </c>
      <c r="D14" s="13" t="inlineStr">
        <is>
          <t>FIC-CLIENT-002</t>
        </is>
      </c>
      <c r="E14" s="14" t="n">
        <v>46281</v>
      </c>
      <c r="F14" s="14" t="n">
        <v>46284</v>
      </c>
      <c r="G14" s="13" t="inlineStr">
        <is>
          <t>Dinner</t>
        </is>
      </c>
      <c r="H14" s="15" t="n">
        <v>0.75</v>
      </c>
      <c r="I14" s="16" t="n">
        <v>1</v>
      </c>
      <c r="J14" s="13" t="inlineStr">
        <is>
          <t>Pouch</t>
        </is>
      </c>
      <c r="K14" s="13" t="n"/>
      <c r="L14" s="13" t="inlineStr">
        <is>
          <t>Client</t>
        </is>
      </c>
      <c r="M14" s="17" t="inlineStr">
        <is>
          <t>Confirm the labeled dinner item before the service begins.</t>
        </is>
      </c>
      <c r="N14" s="13" t="inlineStr">
        <is>
          <t>Fictional Staff - Casey</t>
        </is>
      </c>
      <c r="O14" s="13" t="inlineStr">
        <is>
          <t>Active</t>
        </is>
      </c>
      <c r="P14" s="14" t="n">
        <v>46274</v>
      </c>
      <c r="Q14" s="10">
        <f>IF(OR($A14="",NOT(ISNUMBER($E14)),NOT(ISNUMBER($F14)),$F14&lt;$E14),"",IFERROR($F14-$E14+1,""))</f>
        <v/>
      </c>
      <c r="R14" s="19">
        <f>IF(OR($A14="",NOT(ISNUMBER($I14)),NOT(ISNUMBER($Q14))),"",IFERROR($I14*$Q14,""))</f>
        <v/>
      </c>
      <c r="S14" s="11">
        <f>IF($A14="","",IF($O14="Archived","Archived",IF(OR($B14="",$C14="",$D14=""),"Identifier check",IF($O14="","Status needed",IF(OR(NOT(ISNUMBER($E14)),NOT(ISNUMBER($F14))),"Date check",IF($F14&lt;$E14,"Date order check",IF(AND($F14&lt;TODAY(),$O14="Active"),"Service dates ended - review",IF(OR(NOT(ISNUMBER('Assumptions'!$B$6)),'Assumptions'!$B$6&lt;1),"Review limit needed",IF($Q14&gt;'Assumptions'!$B$6,"Long date range - review",IF($O14="Draft","Draft - review",IF($O14="On Hold","On hold - review",IF(OR($P14="",NOT(ISNUMBER($P14))),"Confirmation date needed",IF(OR(NOT(ISNUMBER('Assumptions'!$B$5)),'Assumptions'!$B$5&lt;1),"Confirmation limit needed",IF(TODAY()-$P14&gt;'Assumptions'!$B$5,"Confirm owner instructions",IF(OR($G14="",NOT(ISNUMBER($H14))),"Meal timing check",IF(OR(NOT(ISNUMBER($I14)),$I14&lt;=0,$J14=""),"Portion check",IF($K14="","Food details needed",IF($L14="","Supply source needed",IF($N14="","Assignment needed","Ready")))))))))))))))))))</f>
        <v/>
      </c>
    </row>
    <row r="15" ht="34" customHeight="1">
      <c r="A15" s="13" t="n"/>
      <c r="B15" s="13" t="n"/>
      <c r="C15" s="13" t="n"/>
      <c r="D15" s="13" t="n"/>
      <c r="E15" s="14" t="n"/>
      <c r="F15" s="14" t="n"/>
      <c r="G15" s="13" t="n"/>
      <c r="H15" s="15" t="n"/>
      <c r="I15" s="16" t="n"/>
      <c r="J15" s="13" t="n"/>
      <c r="K15" s="13" t="n"/>
      <c r="L15" s="13" t="n"/>
      <c r="M15" s="17" t="n"/>
      <c r="N15" s="13" t="n"/>
      <c r="O15" s="13" t="n"/>
      <c r="P15" s="14" t="n"/>
      <c r="Q15" s="7">
        <f>IF(OR($A15="",NOT(ISNUMBER($E15)),NOT(ISNUMBER($F15)),$F15&lt;$E15),"",IFERROR($F15-$E15+1,""))</f>
        <v/>
      </c>
      <c r="R15" s="18">
        <f>IF(OR($A15="",NOT(ISNUMBER($I15)),NOT(ISNUMBER($Q15))),"",IFERROR($I15*$Q15,""))</f>
        <v/>
      </c>
      <c r="S15" s="8">
        <f>IF($A15="","",IF($O15="Archived","Archived",IF(OR($B15="",$C15="",$D15=""),"Identifier check",IF($O15="","Status needed",IF(OR(NOT(ISNUMBER($E15)),NOT(ISNUMBER($F15))),"Date check",IF($F15&lt;$E15,"Date order check",IF(AND($F15&lt;TODAY(),$O15="Active"),"Service dates ended - review",IF(OR(NOT(ISNUMBER('Assumptions'!$B$6)),'Assumptions'!$B$6&lt;1),"Review limit needed",IF($Q15&gt;'Assumptions'!$B$6,"Long date range - review",IF($O15="Draft","Draft - review",IF($O15="On Hold","On hold - review",IF(OR($P15="",NOT(ISNUMBER($P15))),"Confirmation date needed",IF(OR(NOT(ISNUMBER('Assumptions'!$B$5)),'Assumptions'!$B$5&lt;1),"Confirmation limit needed",IF(TODAY()-$P15&gt;'Assumptions'!$B$5,"Confirm owner instructions",IF(OR($G15="",NOT(ISNUMBER($H15))),"Meal timing check",IF(OR(NOT(ISNUMBER($I15)),$I15&lt;=0,$J15=""),"Portion check",IF($K15="","Food details needed",IF($L15="","Supply source needed",IF($N15="","Assignment needed","Ready")))))))))))))))))))</f>
        <v/>
      </c>
    </row>
    <row r="16" ht="34" customHeight="1">
      <c r="A16" s="13" t="n"/>
      <c r="B16" s="13" t="n"/>
      <c r="C16" s="13" t="n"/>
      <c r="D16" s="13" t="n"/>
      <c r="E16" s="14" t="n"/>
      <c r="F16" s="14" t="n"/>
      <c r="G16" s="13" t="n"/>
      <c r="H16" s="15" t="n"/>
      <c r="I16" s="16" t="n"/>
      <c r="J16" s="13" t="n"/>
      <c r="K16" s="13" t="n"/>
      <c r="L16" s="13" t="n"/>
      <c r="M16" s="17" t="n"/>
      <c r="N16" s="13" t="n"/>
      <c r="O16" s="13" t="n"/>
      <c r="P16" s="14" t="n"/>
      <c r="Q16" s="10">
        <f>IF(OR($A16="",NOT(ISNUMBER($E16)),NOT(ISNUMBER($F16)),$F16&lt;$E16),"",IFERROR($F16-$E16+1,""))</f>
        <v/>
      </c>
      <c r="R16" s="19">
        <f>IF(OR($A16="",NOT(ISNUMBER($I16)),NOT(ISNUMBER($Q16))),"",IFERROR($I16*$Q16,""))</f>
        <v/>
      </c>
      <c r="S16" s="11">
        <f>IF($A16="","",IF($O16="Archived","Archived",IF(OR($B16="",$C16="",$D16=""),"Identifier check",IF($O16="","Status needed",IF(OR(NOT(ISNUMBER($E16)),NOT(ISNUMBER($F16))),"Date check",IF($F16&lt;$E16,"Date order check",IF(AND($F16&lt;TODAY(),$O16="Active"),"Service dates ended - review",IF(OR(NOT(ISNUMBER('Assumptions'!$B$6)),'Assumptions'!$B$6&lt;1),"Review limit needed",IF($Q16&gt;'Assumptions'!$B$6,"Long date range - review",IF($O16="Draft","Draft - review",IF($O16="On Hold","On hold - review",IF(OR($P16="",NOT(ISNUMBER($P16))),"Confirmation date needed",IF(OR(NOT(ISNUMBER('Assumptions'!$B$5)),'Assumptions'!$B$5&lt;1),"Confirmation limit needed",IF(TODAY()-$P16&gt;'Assumptions'!$B$5,"Confirm owner instructions",IF(OR($G16="",NOT(ISNUMBER($H16))),"Meal timing check",IF(OR(NOT(ISNUMBER($I16)),$I16&lt;=0,$J16=""),"Portion check",IF($K16="","Food details needed",IF($L16="","Supply source needed",IF($N16="","Assignment needed","Ready")))))))))))))))))))</f>
        <v/>
      </c>
    </row>
    <row r="17" ht="34" customHeight="1">
      <c r="A17" s="13" t="n"/>
      <c r="B17" s="13" t="n"/>
      <c r="C17" s="13" t="n"/>
      <c r="D17" s="13" t="n"/>
      <c r="E17" s="14" t="n"/>
      <c r="F17" s="14" t="n"/>
      <c r="G17" s="13" t="n"/>
      <c r="H17" s="15" t="n"/>
      <c r="I17" s="16" t="n"/>
      <c r="J17" s="13" t="n"/>
      <c r="K17" s="13" t="n"/>
      <c r="L17" s="13" t="n"/>
      <c r="M17" s="17" t="n"/>
      <c r="N17" s="13" t="n"/>
      <c r="O17" s="13" t="n"/>
      <c r="P17" s="14" t="n"/>
      <c r="Q17" s="7">
        <f>IF(OR($A17="",NOT(ISNUMBER($E17)),NOT(ISNUMBER($F17)),$F17&lt;$E17),"",IFERROR($F17-$E17+1,""))</f>
        <v/>
      </c>
      <c r="R17" s="18">
        <f>IF(OR($A17="",NOT(ISNUMBER($I17)),NOT(ISNUMBER($Q17))),"",IFERROR($I17*$Q17,""))</f>
        <v/>
      </c>
      <c r="S17" s="8">
        <f>IF($A17="","",IF($O17="Archived","Archived",IF(OR($B17="",$C17="",$D17=""),"Identifier check",IF($O17="","Status needed",IF(OR(NOT(ISNUMBER($E17)),NOT(ISNUMBER($F17))),"Date check",IF($F17&lt;$E17,"Date order check",IF(AND($F17&lt;TODAY(),$O17="Active"),"Service dates ended - review",IF(OR(NOT(ISNUMBER('Assumptions'!$B$6)),'Assumptions'!$B$6&lt;1),"Review limit needed",IF($Q17&gt;'Assumptions'!$B$6,"Long date range - review",IF($O17="Draft","Draft - review",IF($O17="On Hold","On hold - review",IF(OR($P17="",NOT(ISNUMBER($P17))),"Confirmation date needed",IF(OR(NOT(ISNUMBER('Assumptions'!$B$5)),'Assumptions'!$B$5&lt;1),"Confirmation limit needed",IF(TODAY()-$P17&gt;'Assumptions'!$B$5,"Confirm owner instructions",IF(OR($G17="",NOT(ISNUMBER($H17))),"Meal timing check",IF(OR(NOT(ISNUMBER($I17)),$I17&lt;=0,$J17=""),"Portion check",IF($K17="","Food details needed",IF($L17="","Supply source needed",IF($N17="","Assignment needed","Ready")))))))))))))))))))</f>
        <v/>
      </c>
    </row>
    <row r="18" ht="34" customHeight="1">
      <c r="A18" s="13" t="n"/>
      <c r="B18" s="13" t="n"/>
      <c r="C18" s="13" t="n"/>
      <c r="D18" s="13" t="n"/>
      <c r="E18" s="14" t="n"/>
      <c r="F18" s="14" t="n"/>
      <c r="G18" s="13" t="n"/>
      <c r="H18" s="15" t="n"/>
      <c r="I18" s="16" t="n"/>
      <c r="J18" s="13" t="n"/>
      <c r="K18" s="13" t="n"/>
      <c r="L18" s="13" t="n"/>
      <c r="M18" s="17" t="n"/>
      <c r="N18" s="13" t="n"/>
      <c r="O18" s="13" t="n"/>
      <c r="P18" s="14" t="n"/>
      <c r="Q18" s="10">
        <f>IF(OR($A18="",NOT(ISNUMBER($E18)),NOT(ISNUMBER($F18)),$F18&lt;$E18),"",IFERROR($F18-$E18+1,""))</f>
        <v/>
      </c>
      <c r="R18" s="19">
        <f>IF(OR($A18="",NOT(ISNUMBER($I18)),NOT(ISNUMBER($Q18))),"",IFERROR($I18*$Q18,""))</f>
        <v/>
      </c>
      <c r="S18" s="11">
        <f>IF($A18="","",IF($O18="Archived","Archived",IF(OR($B18="",$C18="",$D18=""),"Identifier check",IF($O18="","Status needed",IF(OR(NOT(ISNUMBER($E18)),NOT(ISNUMBER($F18))),"Date check",IF($F18&lt;$E18,"Date order check",IF(AND($F18&lt;TODAY(),$O18="Active"),"Service dates ended - review",IF(OR(NOT(ISNUMBER('Assumptions'!$B$6)),'Assumptions'!$B$6&lt;1),"Review limit needed",IF($Q18&gt;'Assumptions'!$B$6,"Long date range - review",IF($O18="Draft","Draft - review",IF($O18="On Hold","On hold - review",IF(OR($P18="",NOT(ISNUMBER($P18))),"Confirmation date needed",IF(OR(NOT(ISNUMBER('Assumptions'!$B$5)),'Assumptions'!$B$5&lt;1),"Confirmation limit needed",IF(TODAY()-$P18&gt;'Assumptions'!$B$5,"Confirm owner instructions",IF(OR($G18="",NOT(ISNUMBER($H18))),"Meal timing check",IF(OR(NOT(ISNUMBER($I18)),$I18&lt;=0,$J18=""),"Portion check",IF($K18="","Food details needed",IF($L18="","Supply source needed",IF($N18="","Assignment needed","Ready")))))))))))))))))))</f>
        <v/>
      </c>
    </row>
    <row r="19" ht="34" customHeight="1">
      <c r="A19" s="13" t="n"/>
      <c r="B19" s="13" t="n"/>
      <c r="C19" s="13" t="n"/>
      <c r="D19" s="13" t="n"/>
      <c r="E19" s="14" t="n"/>
      <c r="F19" s="14" t="n"/>
      <c r="G19" s="13" t="n"/>
      <c r="H19" s="15" t="n"/>
      <c r="I19" s="16" t="n"/>
      <c r="J19" s="13" t="n"/>
      <c r="K19" s="13" t="n"/>
      <c r="L19" s="13" t="n"/>
      <c r="M19" s="17" t="n"/>
      <c r="N19" s="13" t="n"/>
      <c r="O19" s="13" t="n"/>
      <c r="P19" s="14" t="n"/>
      <c r="Q19" s="7">
        <f>IF(OR($A19="",NOT(ISNUMBER($E19)),NOT(ISNUMBER($F19)),$F19&lt;$E19),"",IFERROR($F19-$E19+1,""))</f>
        <v/>
      </c>
      <c r="R19" s="18">
        <f>IF(OR($A19="",NOT(ISNUMBER($I19)),NOT(ISNUMBER($Q19))),"",IFERROR($I19*$Q19,""))</f>
        <v/>
      </c>
      <c r="S19" s="8">
        <f>IF($A19="","",IF($O19="Archived","Archived",IF(OR($B19="",$C19="",$D19=""),"Identifier check",IF($O19="","Status needed",IF(OR(NOT(ISNUMBER($E19)),NOT(ISNUMBER($F19))),"Date check",IF($F19&lt;$E19,"Date order check",IF(AND($F19&lt;TODAY(),$O19="Active"),"Service dates ended - review",IF(OR(NOT(ISNUMBER('Assumptions'!$B$6)),'Assumptions'!$B$6&lt;1),"Review limit needed",IF($Q19&gt;'Assumptions'!$B$6,"Long date range - review",IF($O19="Draft","Draft - review",IF($O19="On Hold","On hold - review",IF(OR($P19="",NOT(ISNUMBER($P19))),"Confirmation date needed",IF(OR(NOT(ISNUMBER('Assumptions'!$B$5)),'Assumptions'!$B$5&lt;1),"Confirmation limit needed",IF(TODAY()-$P19&gt;'Assumptions'!$B$5,"Confirm owner instructions",IF(OR($G19="",NOT(ISNUMBER($H19))),"Meal timing check",IF(OR(NOT(ISNUMBER($I19)),$I19&lt;=0,$J19=""),"Portion check",IF($K19="","Food details needed",IF($L19="","Supply source needed",IF($N19="","Assignment needed","Ready")))))))))))))))))))</f>
        <v/>
      </c>
    </row>
    <row r="20" ht="34" customHeight="1">
      <c r="A20" s="13" t="n"/>
      <c r="B20" s="13" t="n"/>
      <c r="C20" s="13" t="n"/>
      <c r="D20" s="13" t="n"/>
      <c r="E20" s="14" t="n"/>
      <c r="F20" s="14" t="n"/>
      <c r="G20" s="13" t="n"/>
      <c r="H20" s="15" t="n"/>
      <c r="I20" s="16" t="n"/>
      <c r="J20" s="13" t="n"/>
      <c r="K20" s="13" t="n"/>
      <c r="L20" s="13" t="n"/>
      <c r="M20" s="17" t="n"/>
      <c r="N20" s="13" t="n"/>
      <c r="O20" s="13" t="n"/>
      <c r="P20" s="14" t="n"/>
      <c r="Q20" s="10">
        <f>IF(OR($A20="",NOT(ISNUMBER($E20)),NOT(ISNUMBER($F20)),$F20&lt;$E20),"",IFERROR($F20-$E20+1,""))</f>
        <v/>
      </c>
      <c r="R20" s="19">
        <f>IF(OR($A20="",NOT(ISNUMBER($I20)),NOT(ISNUMBER($Q20))),"",IFERROR($I20*$Q20,""))</f>
        <v/>
      </c>
      <c r="S20" s="11">
        <f>IF($A20="","",IF($O20="Archived","Archived",IF(OR($B20="",$C20="",$D20=""),"Identifier check",IF($O20="","Status needed",IF(OR(NOT(ISNUMBER($E20)),NOT(ISNUMBER($F20))),"Date check",IF($F20&lt;$E20,"Date order check",IF(AND($F20&lt;TODAY(),$O20="Active"),"Service dates ended - review",IF(OR(NOT(ISNUMBER('Assumptions'!$B$6)),'Assumptions'!$B$6&lt;1),"Review limit needed",IF($Q20&gt;'Assumptions'!$B$6,"Long date range - review",IF($O20="Draft","Draft - review",IF($O20="On Hold","On hold - review",IF(OR($P20="",NOT(ISNUMBER($P20))),"Confirmation date needed",IF(OR(NOT(ISNUMBER('Assumptions'!$B$5)),'Assumptions'!$B$5&lt;1),"Confirmation limit needed",IF(TODAY()-$P20&gt;'Assumptions'!$B$5,"Confirm owner instructions",IF(OR($G20="",NOT(ISNUMBER($H20))),"Meal timing check",IF(OR(NOT(ISNUMBER($I20)),$I20&lt;=0,$J20=""),"Portion check",IF($K20="","Food details needed",IF($L20="","Supply source needed",IF($N20="","Assignment needed","Ready")))))))))))))))))))</f>
        <v/>
      </c>
    </row>
    <row r="21" ht="34" customHeight="1">
      <c r="A21" s="13" t="n"/>
      <c r="B21" s="13" t="n"/>
      <c r="C21" s="13" t="n"/>
      <c r="D21" s="13" t="n"/>
      <c r="E21" s="14" t="n"/>
      <c r="F21" s="14" t="n"/>
      <c r="G21" s="13" t="n"/>
      <c r="H21" s="15" t="n"/>
      <c r="I21" s="16" t="n"/>
      <c r="J21" s="13" t="n"/>
      <c r="K21" s="13" t="n"/>
      <c r="L21" s="13" t="n"/>
      <c r="M21" s="17" t="n"/>
      <c r="N21" s="13" t="n"/>
      <c r="O21" s="13" t="n"/>
      <c r="P21" s="14" t="n"/>
      <c r="Q21" s="7">
        <f>IF(OR($A21="",NOT(ISNUMBER($E21)),NOT(ISNUMBER($F21)),$F21&lt;$E21),"",IFERROR($F21-$E21+1,""))</f>
        <v/>
      </c>
      <c r="R21" s="18">
        <f>IF(OR($A21="",NOT(ISNUMBER($I21)),NOT(ISNUMBER($Q21))),"",IFERROR($I21*$Q21,""))</f>
        <v/>
      </c>
      <c r="S21" s="8">
        <f>IF($A21="","",IF($O21="Archived","Archived",IF(OR($B21="",$C21="",$D21=""),"Identifier check",IF($O21="","Status needed",IF(OR(NOT(ISNUMBER($E21)),NOT(ISNUMBER($F21))),"Date check",IF($F21&lt;$E21,"Date order check",IF(AND($F21&lt;TODAY(),$O21="Active"),"Service dates ended - review",IF(OR(NOT(ISNUMBER('Assumptions'!$B$6)),'Assumptions'!$B$6&lt;1),"Review limit needed",IF($Q21&gt;'Assumptions'!$B$6,"Long date range - review",IF($O21="Draft","Draft - review",IF($O21="On Hold","On hold - review",IF(OR($P21="",NOT(ISNUMBER($P21))),"Confirmation date needed",IF(OR(NOT(ISNUMBER('Assumptions'!$B$5)),'Assumptions'!$B$5&lt;1),"Confirmation limit needed",IF(TODAY()-$P21&gt;'Assumptions'!$B$5,"Confirm owner instructions",IF(OR($G21="",NOT(ISNUMBER($H21))),"Meal timing check",IF(OR(NOT(ISNUMBER($I21)),$I21&lt;=0,$J21=""),"Portion check",IF($K21="","Food details needed",IF($L21="","Supply source needed",IF($N21="","Assignment needed","Ready")))))))))))))))))))</f>
        <v/>
      </c>
    </row>
    <row r="22" ht="34" customHeight="1">
      <c r="A22" s="13" t="n"/>
      <c r="B22" s="13" t="n"/>
      <c r="C22" s="13" t="n"/>
      <c r="D22" s="13" t="n"/>
      <c r="E22" s="14" t="n"/>
      <c r="F22" s="14" t="n"/>
      <c r="G22" s="13" t="n"/>
      <c r="H22" s="15" t="n"/>
      <c r="I22" s="16" t="n"/>
      <c r="J22" s="13" t="n"/>
      <c r="K22" s="13" t="n"/>
      <c r="L22" s="13" t="n"/>
      <c r="M22" s="17" t="n"/>
      <c r="N22" s="13" t="n"/>
      <c r="O22" s="13" t="n"/>
      <c r="P22" s="14" t="n"/>
      <c r="Q22" s="10">
        <f>IF(OR($A22="",NOT(ISNUMBER($E22)),NOT(ISNUMBER($F22)),$F22&lt;$E22),"",IFERROR($F22-$E22+1,""))</f>
        <v/>
      </c>
      <c r="R22" s="19">
        <f>IF(OR($A22="",NOT(ISNUMBER($I22)),NOT(ISNUMBER($Q22))),"",IFERROR($I22*$Q22,""))</f>
        <v/>
      </c>
      <c r="S22" s="11">
        <f>IF($A22="","",IF($O22="Archived","Archived",IF(OR($B22="",$C22="",$D22=""),"Identifier check",IF($O22="","Status needed",IF(OR(NOT(ISNUMBER($E22)),NOT(ISNUMBER($F22))),"Date check",IF($F22&lt;$E22,"Date order check",IF(AND($F22&lt;TODAY(),$O22="Active"),"Service dates ended - review",IF(OR(NOT(ISNUMBER('Assumptions'!$B$6)),'Assumptions'!$B$6&lt;1),"Review limit needed",IF($Q22&gt;'Assumptions'!$B$6,"Long date range - review",IF($O22="Draft","Draft - review",IF($O22="On Hold","On hold - review",IF(OR($P22="",NOT(ISNUMBER($P22))),"Confirmation date needed",IF(OR(NOT(ISNUMBER('Assumptions'!$B$5)),'Assumptions'!$B$5&lt;1),"Confirmation limit needed",IF(TODAY()-$P22&gt;'Assumptions'!$B$5,"Confirm owner instructions",IF(OR($G22="",NOT(ISNUMBER($H22))),"Meal timing check",IF(OR(NOT(ISNUMBER($I22)),$I22&lt;=0,$J22=""),"Portion check",IF($K22="","Food details needed",IF($L22="","Supply source needed",IF($N22="","Assignment needed","Ready")))))))))))))))))))</f>
        <v/>
      </c>
    </row>
    <row r="23" ht="34" customHeight="1">
      <c r="A23" s="13" t="n"/>
      <c r="B23" s="13" t="n"/>
      <c r="C23" s="13" t="n"/>
      <c r="D23" s="13" t="n"/>
      <c r="E23" s="14" t="n"/>
      <c r="F23" s="14" t="n"/>
      <c r="G23" s="13" t="n"/>
      <c r="H23" s="15" t="n"/>
      <c r="I23" s="16" t="n"/>
      <c r="J23" s="13" t="n"/>
      <c r="K23" s="13" t="n"/>
      <c r="L23" s="13" t="n"/>
      <c r="M23" s="17" t="n"/>
      <c r="N23" s="13" t="n"/>
      <c r="O23" s="13" t="n"/>
      <c r="P23" s="14" t="n"/>
      <c r="Q23" s="7">
        <f>IF(OR($A23="",NOT(ISNUMBER($E23)),NOT(ISNUMBER($F23)),$F23&lt;$E23),"",IFERROR($F23-$E23+1,""))</f>
        <v/>
      </c>
      <c r="R23" s="18">
        <f>IF(OR($A23="",NOT(ISNUMBER($I23)),NOT(ISNUMBER($Q23))),"",IFERROR($I23*$Q23,""))</f>
        <v/>
      </c>
      <c r="S23" s="8">
        <f>IF($A23="","",IF($O23="Archived","Archived",IF(OR($B23="",$C23="",$D23=""),"Identifier check",IF($O23="","Status needed",IF(OR(NOT(ISNUMBER($E23)),NOT(ISNUMBER($F23))),"Date check",IF($F23&lt;$E23,"Date order check",IF(AND($F23&lt;TODAY(),$O23="Active"),"Service dates ended - review",IF(OR(NOT(ISNUMBER('Assumptions'!$B$6)),'Assumptions'!$B$6&lt;1),"Review limit needed",IF($Q23&gt;'Assumptions'!$B$6,"Long date range - review",IF($O23="Draft","Draft - review",IF($O23="On Hold","On hold - review",IF(OR($P23="",NOT(ISNUMBER($P23))),"Confirmation date needed",IF(OR(NOT(ISNUMBER('Assumptions'!$B$5)),'Assumptions'!$B$5&lt;1),"Confirmation limit needed",IF(TODAY()-$P23&gt;'Assumptions'!$B$5,"Confirm owner instructions",IF(OR($G23="",NOT(ISNUMBER($H23))),"Meal timing check",IF(OR(NOT(ISNUMBER($I23)),$I23&lt;=0,$J23=""),"Portion check",IF($K23="","Food details needed",IF($L23="","Supply source needed",IF($N23="","Assignment needed","Ready")))))))))))))))))))</f>
        <v/>
      </c>
    </row>
    <row r="24" ht="34" customHeight="1">
      <c r="A24" s="13" t="n"/>
      <c r="B24" s="13" t="n"/>
      <c r="C24" s="13" t="n"/>
      <c r="D24" s="13" t="n"/>
      <c r="E24" s="14" t="n"/>
      <c r="F24" s="14" t="n"/>
      <c r="G24" s="13" t="n"/>
      <c r="H24" s="15" t="n"/>
      <c r="I24" s="16" t="n"/>
      <c r="J24" s="13" t="n"/>
      <c r="K24" s="13" t="n"/>
      <c r="L24" s="13" t="n"/>
      <c r="M24" s="17" t="n"/>
      <c r="N24" s="13" t="n"/>
      <c r="O24" s="13" t="n"/>
      <c r="P24" s="14" t="n"/>
      <c r="Q24" s="10">
        <f>IF(OR($A24="",NOT(ISNUMBER($E24)),NOT(ISNUMBER($F24)),$F24&lt;$E24),"",IFERROR($F24-$E24+1,""))</f>
        <v/>
      </c>
      <c r="R24" s="19">
        <f>IF(OR($A24="",NOT(ISNUMBER($I24)),NOT(ISNUMBER($Q24))),"",IFERROR($I24*$Q24,""))</f>
        <v/>
      </c>
      <c r="S24" s="11">
        <f>IF($A24="","",IF($O24="Archived","Archived",IF(OR($B24="",$C24="",$D24=""),"Identifier check",IF($O24="","Status needed",IF(OR(NOT(ISNUMBER($E24)),NOT(ISNUMBER($F24))),"Date check",IF($F24&lt;$E24,"Date order check",IF(AND($F24&lt;TODAY(),$O24="Active"),"Service dates ended - review",IF(OR(NOT(ISNUMBER('Assumptions'!$B$6)),'Assumptions'!$B$6&lt;1),"Review limit needed",IF($Q24&gt;'Assumptions'!$B$6,"Long date range - review",IF($O24="Draft","Draft - review",IF($O24="On Hold","On hold - review",IF(OR($P24="",NOT(ISNUMBER($P24))),"Confirmation date needed",IF(OR(NOT(ISNUMBER('Assumptions'!$B$5)),'Assumptions'!$B$5&lt;1),"Confirmation limit needed",IF(TODAY()-$P24&gt;'Assumptions'!$B$5,"Confirm owner instructions",IF(OR($G24="",NOT(ISNUMBER($H24))),"Meal timing check",IF(OR(NOT(ISNUMBER($I24)),$I24&lt;=0,$J24=""),"Portion check",IF($K24="","Food details needed",IF($L24="","Supply source needed",IF($N24="","Assignment needed","Ready")))))))))))))))))))</f>
        <v/>
      </c>
    </row>
    <row r="25" ht="34" customHeight="1">
      <c r="A25" s="13" t="n"/>
      <c r="B25" s="13" t="n"/>
      <c r="C25" s="13" t="n"/>
      <c r="D25" s="13" t="n"/>
      <c r="E25" s="14" t="n"/>
      <c r="F25" s="14" t="n"/>
      <c r="G25" s="13" t="n"/>
      <c r="H25" s="15" t="n"/>
      <c r="I25" s="16" t="n"/>
      <c r="J25" s="13" t="n"/>
      <c r="K25" s="13" t="n"/>
      <c r="L25" s="13" t="n"/>
      <c r="M25" s="17" t="n"/>
      <c r="N25" s="13" t="n"/>
      <c r="O25" s="13" t="n"/>
      <c r="P25" s="14" t="n"/>
      <c r="Q25" s="7">
        <f>IF(OR($A25="",NOT(ISNUMBER($E25)),NOT(ISNUMBER($F25)),$F25&lt;$E25),"",IFERROR($F25-$E25+1,""))</f>
        <v/>
      </c>
      <c r="R25" s="18">
        <f>IF(OR($A25="",NOT(ISNUMBER($I25)),NOT(ISNUMBER($Q25))),"",IFERROR($I25*$Q25,""))</f>
        <v/>
      </c>
      <c r="S25" s="8">
        <f>IF($A25="","",IF($O25="Archived","Archived",IF(OR($B25="",$C25="",$D25=""),"Identifier check",IF($O25="","Status needed",IF(OR(NOT(ISNUMBER($E25)),NOT(ISNUMBER($F25))),"Date check",IF($F25&lt;$E25,"Date order check",IF(AND($F25&lt;TODAY(),$O25="Active"),"Service dates ended - review",IF(OR(NOT(ISNUMBER('Assumptions'!$B$6)),'Assumptions'!$B$6&lt;1),"Review limit needed",IF($Q25&gt;'Assumptions'!$B$6,"Long date range - review",IF($O25="Draft","Draft - review",IF($O25="On Hold","On hold - review",IF(OR($P25="",NOT(ISNUMBER($P25))),"Confirmation date needed",IF(OR(NOT(ISNUMBER('Assumptions'!$B$5)),'Assumptions'!$B$5&lt;1),"Confirmation limit needed",IF(TODAY()-$P25&gt;'Assumptions'!$B$5,"Confirm owner instructions",IF(OR($G25="",NOT(ISNUMBER($H25))),"Meal timing check",IF(OR(NOT(ISNUMBER($I25)),$I25&lt;=0,$J25=""),"Portion check",IF($K25="","Food details needed",IF($L25="","Supply source needed",IF($N25="","Assignment needed","Ready")))))))))))))))))))</f>
        <v/>
      </c>
    </row>
    <row r="26" ht="34" customHeight="1">
      <c r="A26" s="13" t="n"/>
      <c r="B26" s="13" t="n"/>
      <c r="C26" s="13" t="n"/>
      <c r="D26" s="13" t="n"/>
      <c r="E26" s="14" t="n"/>
      <c r="F26" s="14" t="n"/>
      <c r="G26" s="13" t="n"/>
      <c r="H26" s="15" t="n"/>
      <c r="I26" s="16" t="n"/>
      <c r="J26" s="13" t="n"/>
      <c r="K26" s="13" t="n"/>
      <c r="L26" s="13" t="n"/>
      <c r="M26" s="17" t="n"/>
      <c r="N26" s="13" t="n"/>
      <c r="O26" s="13" t="n"/>
      <c r="P26" s="14" t="n"/>
      <c r="Q26" s="10">
        <f>IF(OR($A26="",NOT(ISNUMBER($E26)),NOT(ISNUMBER($F26)),$F26&lt;$E26),"",IFERROR($F26-$E26+1,""))</f>
        <v/>
      </c>
      <c r="R26" s="19">
        <f>IF(OR($A26="",NOT(ISNUMBER($I26)),NOT(ISNUMBER($Q26))),"",IFERROR($I26*$Q26,""))</f>
        <v/>
      </c>
      <c r="S26" s="11">
        <f>IF($A26="","",IF($O26="Archived","Archived",IF(OR($B26="",$C26="",$D26=""),"Identifier check",IF($O26="","Status needed",IF(OR(NOT(ISNUMBER($E26)),NOT(ISNUMBER($F26))),"Date check",IF($F26&lt;$E26,"Date order check",IF(AND($F26&lt;TODAY(),$O26="Active"),"Service dates ended - review",IF(OR(NOT(ISNUMBER('Assumptions'!$B$6)),'Assumptions'!$B$6&lt;1),"Review limit needed",IF($Q26&gt;'Assumptions'!$B$6,"Long date range - review",IF($O26="Draft","Draft - review",IF($O26="On Hold","On hold - review",IF(OR($P26="",NOT(ISNUMBER($P26))),"Confirmation date needed",IF(OR(NOT(ISNUMBER('Assumptions'!$B$5)),'Assumptions'!$B$5&lt;1),"Confirmation limit needed",IF(TODAY()-$P26&gt;'Assumptions'!$B$5,"Confirm owner instructions",IF(OR($G26="",NOT(ISNUMBER($H26))),"Meal timing check",IF(OR(NOT(ISNUMBER($I26)),$I26&lt;=0,$J26=""),"Portion check",IF($K26="","Food details needed",IF($L26="","Supply source needed",IF($N26="","Assignment needed","Ready")))))))))))))))))))</f>
        <v/>
      </c>
    </row>
    <row r="27" ht="34" customHeight="1">
      <c r="A27" s="13" t="n"/>
      <c r="B27" s="13" t="n"/>
      <c r="C27" s="13" t="n"/>
      <c r="D27" s="13" t="n"/>
      <c r="E27" s="14" t="n"/>
      <c r="F27" s="14" t="n"/>
      <c r="G27" s="13" t="n"/>
      <c r="H27" s="15" t="n"/>
      <c r="I27" s="16" t="n"/>
      <c r="J27" s="13" t="n"/>
      <c r="K27" s="13" t="n"/>
      <c r="L27" s="13" t="n"/>
      <c r="M27" s="17" t="n"/>
      <c r="N27" s="13" t="n"/>
      <c r="O27" s="13" t="n"/>
      <c r="P27" s="14" t="n"/>
      <c r="Q27" s="7">
        <f>IF(OR($A27="",NOT(ISNUMBER($E27)),NOT(ISNUMBER($F27)),$F27&lt;$E27),"",IFERROR($F27-$E27+1,""))</f>
        <v/>
      </c>
      <c r="R27" s="18">
        <f>IF(OR($A27="",NOT(ISNUMBER($I27)),NOT(ISNUMBER($Q27))),"",IFERROR($I27*$Q27,""))</f>
        <v/>
      </c>
      <c r="S27" s="8">
        <f>IF($A27="","",IF($O27="Archived","Archived",IF(OR($B27="",$C27="",$D27=""),"Identifier check",IF($O27="","Status needed",IF(OR(NOT(ISNUMBER($E27)),NOT(ISNUMBER($F27))),"Date check",IF($F27&lt;$E27,"Date order check",IF(AND($F27&lt;TODAY(),$O27="Active"),"Service dates ended - review",IF(OR(NOT(ISNUMBER('Assumptions'!$B$6)),'Assumptions'!$B$6&lt;1),"Review limit needed",IF($Q27&gt;'Assumptions'!$B$6,"Long date range - review",IF($O27="Draft","Draft - review",IF($O27="On Hold","On hold - review",IF(OR($P27="",NOT(ISNUMBER($P27))),"Confirmation date needed",IF(OR(NOT(ISNUMBER('Assumptions'!$B$5)),'Assumptions'!$B$5&lt;1),"Confirmation limit needed",IF(TODAY()-$P27&gt;'Assumptions'!$B$5,"Confirm owner instructions",IF(OR($G27="",NOT(ISNUMBER($H27))),"Meal timing check",IF(OR(NOT(ISNUMBER($I27)),$I27&lt;=0,$J27=""),"Portion check",IF($K27="","Food details needed",IF($L27="","Supply source needed",IF($N27="","Assignment needed","Ready")))))))))))))))))))</f>
        <v/>
      </c>
    </row>
    <row r="28" ht="34" customHeight="1">
      <c r="A28" s="13" t="n"/>
      <c r="B28" s="13" t="n"/>
      <c r="C28" s="13" t="n"/>
      <c r="D28" s="13" t="n"/>
      <c r="E28" s="14" t="n"/>
      <c r="F28" s="14" t="n"/>
      <c r="G28" s="13" t="n"/>
      <c r="H28" s="15" t="n"/>
      <c r="I28" s="16" t="n"/>
      <c r="J28" s="13" t="n"/>
      <c r="K28" s="13" t="n"/>
      <c r="L28" s="13" t="n"/>
      <c r="M28" s="17" t="n"/>
      <c r="N28" s="13" t="n"/>
      <c r="O28" s="13" t="n"/>
      <c r="P28" s="14" t="n"/>
      <c r="Q28" s="10">
        <f>IF(OR($A28="",NOT(ISNUMBER($E28)),NOT(ISNUMBER($F28)),$F28&lt;$E28),"",IFERROR($F28-$E28+1,""))</f>
        <v/>
      </c>
      <c r="R28" s="19">
        <f>IF(OR($A28="",NOT(ISNUMBER($I28)),NOT(ISNUMBER($Q28))),"",IFERROR($I28*$Q28,""))</f>
        <v/>
      </c>
      <c r="S28" s="11">
        <f>IF($A28="","",IF($O28="Archived","Archived",IF(OR($B28="",$C28="",$D28=""),"Identifier check",IF($O28="","Status needed",IF(OR(NOT(ISNUMBER($E28)),NOT(ISNUMBER($F28))),"Date check",IF($F28&lt;$E28,"Date order check",IF(AND($F28&lt;TODAY(),$O28="Active"),"Service dates ended - review",IF(OR(NOT(ISNUMBER('Assumptions'!$B$6)),'Assumptions'!$B$6&lt;1),"Review limit needed",IF($Q28&gt;'Assumptions'!$B$6,"Long date range - review",IF($O28="Draft","Draft - review",IF($O28="On Hold","On hold - review",IF(OR($P28="",NOT(ISNUMBER($P28))),"Confirmation date needed",IF(OR(NOT(ISNUMBER('Assumptions'!$B$5)),'Assumptions'!$B$5&lt;1),"Confirmation limit needed",IF(TODAY()-$P28&gt;'Assumptions'!$B$5,"Confirm owner instructions",IF(OR($G28="",NOT(ISNUMBER($H28))),"Meal timing check",IF(OR(NOT(ISNUMBER($I28)),$I28&lt;=0,$J28=""),"Portion check",IF($K28="","Food details needed",IF($L28="","Supply source needed",IF($N28="","Assignment needed","Ready")))))))))))))))))))</f>
        <v/>
      </c>
    </row>
    <row r="29" ht="34" customHeight="1">
      <c r="A29" s="13" t="n"/>
      <c r="B29" s="13" t="n"/>
      <c r="C29" s="13" t="n"/>
      <c r="D29" s="13" t="n"/>
      <c r="E29" s="14" t="n"/>
      <c r="F29" s="14" t="n"/>
      <c r="G29" s="13" t="n"/>
      <c r="H29" s="15" t="n"/>
      <c r="I29" s="16" t="n"/>
      <c r="J29" s="13" t="n"/>
      <c r="K29" s="13" t="n"/>
      <c r="L29" s="13" t="n"/>
      <c r="M29" s="17" t="n"/>
      <c r="N29" s="13" t="n"/>
      <c r="O29" s="13" t="n"/>
      <c r="P29" s="14" t="n"/>
      <c r="Q29" s="7">
        <f>IF(OR($A29="",NOT(ISNUMBER($E29)),NOT(ISNUMBER($F29)),$F29&lt;$E29),"",IFERROR($F29-$E29+1,""))</f>
        <v/>
      </c>
      <c r="R29" s="18">
        <f>IF(OR($A29="",NOT(ISNUMBER($I29)),NOT(ISNUMBER($Q29))),"",IFERROR($I29*$Q29,""))</f>
        <v/>
      </c>
      <c r="S29" s="8">
        <f>IF($A29="","",IF($O29="Archived","Archived",IF(OR($B29="",$C29="",$D29=""),"Identifier check",IF($O29="","Status needed",IF(OR(NOT(ISNUMBER($E29)),NOT(ISNUMBER($F29))),"Date check",IF($F29&lt;$E29,"Date order check",IF(AND($F29&lt;TODAY(),$O29="Active"),"Service dates ended - review",IF(OR(NOT(ISNUMBER('Assumptions'!$B$6)),'Assumptions'!$B$6&lt;1),"Review limit needed",IF($Q29&gt;'Assumptions'!$B$6,"Long date range - review",IF($O29="Draft","Draft - review",IF($O29="On Hold","On hold - review",IF(OR($P29="",NOT(ISNUMBER($P29))),"Confirmation date needed",IF(OR(NOT(ISNUMBER('Assumptions'!$B$5)),'Assumptions'!$B$5&lt;1),"Confirmation limit needed",IF(TODAY()-$P29&gt;'Assumptions'!$B$5,"Confirm owner instructions",IF(OR($G29="",NOT(ISNUMBER($H29))),"Meal timing check",IF(OR(NOT(ISNUMBER($I29)),$I29&lt;=0,$J29=""),"Portion check",IF($K29="","Food details needed",IF($L29="","Supply source needed",IF($N29="","Assignment needed","Ready")))))))))))))))))))</f>
        <v/>
      </c>
    </row>
    <row r="30" ht="34" customHeight="1">
      <c r="A30" s="13" t="n"/>
      <c r="B30" s="13" t="n"/>
      <c r="C30" s="13" t="n"/>
      <c r="D30" s="13" t="n"/>
      <c r="E30" s="14" t="n"/>
      <c r="F30" s="14" t="n"/>
      <c r="G30" s="13" t="n"/>
      <c r="H30" s="15" t="n"/>
      <c r="I30" s="16" t="n"/>
      <c r="J30" s="13" t="n"/>
      <c r="K30" s="13" t="n"/>
      <c r="L30" s="13" t="n"/>
      <c r="M30" s="17" t="n"/>
      <c r="N30" s="13" t="n"/>
      <c r="O30" s="13" t="n"/>
      <c r="P30" s="14" t="n"/>
      <c r="Q30" s="10">
        <f>IF(OR($A30="",NOT(ISNUMBER($E30)),NOT(ISNUMBER($F30)),$F30&lt;$E30),"",IFERROR($F30-$E30+1,""))</f>
        <v/>
      </c>
      <c r="R30" s="19">
        <f>IF(OR($A30="",NOT(ISNUMBER($I30)),NOT(ISNUMBER($Q30))),"",IFERROR($I30*$Q30,""))</f>
        <v/>
      </c>
      <c r="S30" s="11">
        <f>IF($A30="","",IF($O30="Archived","Archived",IF(OR($B30="",$C30="",$D30=""),"Identifier check",IF($O30="","Status needed",IF(OR(NOT(ISNUMBER($E30)),NOT(ISNUMBER($F30))),"Date check",IF($F30&lt;$E30,"Date order check",IF(AND($F30&lt;TODAY(),$O30="Active"),"Service dates ended - review",IF(OR(NOT(ISNUMBER('Assumptions'!$B$6)),'Assumptions'!$B$6&lt;1),"Review limit needed",IF($Q30&gt;'Assumptions'!$B$6,"Long date range - review",IF($O30="Draft","Draft - review",IF($O30="On Hold","On hold - review",IF(OR($P30="",NOT(ISNUMBER($P30))),"Confirmation date needed",IF(OR(NOT(ISNUMBER('Assumptions'!$B$5)),'Assumptions'!$B$5&lt;1),"Confirmation limit needed",IF(TODAY()-$P30&gt;'Assumptions'!$B$5,"Confirm owner instructions",IF(OR($G30="",NOT(ISNUMBER($H30))),"Meal timing check",IF(OR(NOT(ISNUMBER($I30)),$I30&lt;=0,$J30=""),"Portion check",IF($K30="","Food details needed",IF($L30="","Supply source needed",IF($N30="","Assignment needed","Ready")))))))))))))))))))</f>
        <v/>
      </c>
    </row>
    <row r="31" ht="34" customHeight="1">
      <c r="A31" s="13" t="n"/>
      <c r="B31" s="13" t="n"/>
      <c r="C31" s="13" t="n"/>
      <c r="D31" s="13" t="n"/>
      <c r="E31" s="14" t="n"/>
      <c r="F31" s="14" t="n"/>
      <c r="G31" s="13" t="n"/>
      <c r="H31" s="15" t="n"/>
      <c r="I31" s="16" t="n"/>
      <c r="J31" s="13" t="n"/>
      <c r="K31" s="13" t="n"/>
      <c r="L31" s="13" t="n"/>
      <c r="M31" s="17" t="n"/>
      <c r="N31" s="13" t="n"/>
      <c r="O31" s="13" t="n"/>
      <c r="P31" s="14" t="n"/>
      <c r="Q31" s="7">
        <f>IF(OR($A31="",NOT(ISNUMBER($E31)),NOT(ISNUMBER($F31)),$F31&lt;$E31),"",IFERROR($F31-$E31+1,""))</f>
        <v/>
      </c>
      <c r="R31" s="18">
        <f>IF(OR($A31="",NOT(ISNUMBER($I31)),NOT(ISNUMBER($Q31))),"",IFERROR($I31*$Q31,""))</f>
        <v/>
      </c>
      <c r="S31" s="8">
        <f>IF($A31="","",IF($O31="Archived","Archived",IF(OR($B31="",$C31="",$D31=""),"Identifier check",IF($O31="","Status needed",IF(OR(NOT(ISNUMBER($E31)),NOT(ISNUMBER($F31))),"Date check",IF($F31&lt;$E31,"Date order check",IF(AND($F31&lt;TODAY(),$O31="Active"),"Service dates ended - review",IF(OR(NOT(ISNUMBER('Assumptions'!$B$6)),'Assumptions'!$B$6&lt;1),"Review limit needed",IF($Q31&gt;'Assumptions'!$B$6,"Long date range - review",IF($O31="Draft","Draft - review",IF($O31="On Hold","On hold - review",IF(OR($P31="",NOT(ISNUMBER($P31))),"Confirmation date needed",IF(OR(NOT(ISNUMBER('Assumptions'!$B$5)),'Assumptions'!$B$5&lt;1),"Confirmation limit needed",IF(TODAY()-$P31&gt;'Assumptions'!$B$5,"Confirm owner instructions",IF(OR($G31="",NOT(ISNUMBER($H31))),"Meal timing check",IF(OR(NOT(ISNUMBER($I31)),$I31&lt;=0,$J31=""),"Portion check",IF($K31="","Food details needed",IF($L31="","Supply source needed",IF($N31="","Assignment needed","Ready")))))))))))))))))))</f>
        <v/>
      </c>
    </row>
    <row r="32" ht="34" customHeight="1">
      <c r="A32" s="13" t="n"/>
      <c r="B32" s="13" t="n"/>
      <c r="C32" s="13" t="n"/>
      <c r="D32" s="13" t="n"/>
      <c r="E32" s="14" t="n"/>
      <c r="F32" s="14" t="n"/>
      <c r="G32" s="13" t="n"/>
      <c r="H32" s="15" t="n"/>
      <c r="I32" s="16" t="n"/>
      <c r="J32" s="13" t="n"/>
      <c r="K32" s="13" t="n"/>
      <c r="L32" s="13" t="n"/>
      <c r="M32" s="17" t="n"/>
      <c r="N32" s="13" t="n"/>
      <c r="O32" s="13" t="n"/>
      <c r="P32" s="14" t="n"/>
      <c r="Q32" s="10">
        <f>IF(OR($A32="",NOT(ISNUMBER($E32)),NOT(ISNUMBER($F32)),$F32&lt;$E32),"",IFERROR($F32-$E32+1,""))</f>
        <v/>
      </c>
      <c r="R32" s="19">
        <f>IF(OR($A32="",NOT(ISNUMBER($I32)),NOT(ISNUMBER($Q32))),"",IFERROR($I32*$Q32,""))</f>
        <v/>
      </c>
      <c r="S32" s="11">
        <f>IF($A32="","",IF($O32="Archived","Archived",IF(OR($B32="",$C32="",$D32=""),"Identifier check",IF($O32="","Status needed",IF(OR(NOT(ISNUMBER($E32)),NOT(ISNUMBER($F32))),"Date check",IF($F32&lt;$E32,"Date order check",IF(AND($F32&lt;TODAY(),$O32="Active"),"Service dates ended - review",IF(OR(NOT(ISNUMBER('Assumptions'!$B$6)),'Assumptions'!$B$6&lt;1),"Review limit needed",IF($Q32&gt;'Assumptions'!$B$6,"Long date range - review",IF($O32="Draft","Draft - review",IF($O32="On Hold","On hold - review",IF(OR($P32="",NOT(ISNUMBER($P32))),"Confirmation date needed",IF(OR(NOT(ISNUMBER('Assumptions'!$B$5)),'Assumptions'!$B$5&lt;1),"Confirmation limit needed",IF(TODAY()-$P32&gt;'Assumptions'!$B$5,"Confirm owner instructions",IF(OR($G32="",NOT(ISNUMBER($H32))),"Meal timing check",IF(OR(NOT(ISNUMBER($I32)),$I32&lt;=0,$J32=""),"Portion check",IF($K32="","Food details needed",IF($L32="","Supply source needed",IF($N32="","Assignment needed","Ready")))))))))))))))))))</f>
        <v/>
      </c>
    </row>
    <row r="33" ht="34" customHeight="1">
      <c r="A33" s="13" t="n"/>
      <c r="B33" s="13" t="n"/>
      <c r="C33" s="13" t="n"/>
      <c r="D33" s="13" t="n"/>
      <c r="E33" s="14" t="n"/>
      <c r="F33" s="14" t="n"/>
      <c r="G33" s="13" t="n"/>
      <c r="H33" s="15" t="n"/>
      <c r="I33" s="16" t="n"/>
      <c r="J33" s="13" t="n"/>
      <c r="K33" s="13" t="n"/>
      <c r="L33" s="13" t="n"/>
      <c r="M33" s="17" t="n"/>
      <c r="N33" s="13" t="n"/>
      <c r="O33" s="13" t="n"/>
      <c r="P33" s="14" t="n"/>
      <c r="Q33" s="7">
        <f>IF(OR($A33="",NOT(ISNUMBER($E33)),NOT(ISNUMBER($F33)),$F33&lt;$E33),"",IFERROR($F33-$E33+1,""))</f>
        <v/>
      </c>
      <c r="R33" s="18">
        <f>IF(OR($A33="",NOT(ISNUMBER($I33)),NOT(ISNUMBER($Q33))),"",IFERROR($I33*$Q33,""))</f>
        <v/>
      </c>
      <c r="S33" s="8">
        <f>IF($A33="","",IF($O33="Archived","Archived",IF(OR($B33="",$C33="",$D33=""),"Identifier check",IF($O33="","Status needed",IF(OR(NOT(ISNUMBER($E33)),NOT(ISNUMBER($F33))),"Date check",IF($F33&lt;$E33,"Date order check",IF(AND($F33&lt;TODAY(),$O33="Active"),"Service dates ended - review",IF(OR(NOT(ISNUMBER('Assumptions'!$B$6)),'Assumptions'!$B$6&lt;1),"Review limit needed",IF($Q33&gt;'Assumptions'!$B$6,"Long date range - review",IF($O33="Draft","Draft - review",IF($O33="On Hold","On hold - review",IF(OR($P33="",NOT(ISNUMBER($P33))),"Confirmation date needed",IF(OR(NOT(ISNUMBER('Assumptions'!$B$5)),'Assumptions'!$B$5&lt;1),"Confirmation limit needed",IF(TODAY()-$P33&gt;'Assumptions'!$B$5,"Confirm owner instructions",IF(OR($G33="",NOT(ISNUMBER($H33))),"Meal timing check",IF(OR(NOT(ISNUMBER($I33)),$I33&lt;=0,$J33=""),"Portion check",IF($K33="","Food details needed",IF($L33="","Supply source needed",IF($N33="","Assignment needed","Ready")))))))))))))))))))</f>
        <v/>
      </c>
    </row>
    <row r="34" ht="34" customHeight="1">
      <c r="A34" s="13" t="n"/>
      <c r="B34" s="13" t="n"/>
      <c r="C34" s="13" t="n"/>
      <c r="D34" s="13" t="n"/>
      <c r="E34" s="14" t="n"/>
      <c r="F34" s="14" t="n"/>
      <c r="G34" s="13" t="n"/>
      <c r="H34" s="15" t="n"/>
      <c r="I34" s="16" t="n"/>
      <c r="J34" s="13" t="n"/>
      <c r="K34" s="13" t="n"/>
      <c r="L34" s="13" t="n"/>
      <c r="M34" s="17" t="n"/>
      <c r="N34" s="13" t="n"/>
      <c r="O34" s="13" t="n"/>
      <c r="P34" s="14" t="n"/>
      <c r="Q34" s="10">
        <f>IF(OR($A34="",NOT(ISNUMBER($E34)),NOT(ISNUMBER($F34)),$F34&lt;$E34),"",IFERROR($F34-$E34+1,""))</f>
        <v/>
      </c>
      <c r="R34" s="19">
        <f>IF(OR($A34="",NOT(ISNUMBER($I34)),NOT(ISNUMBER($Q34))),"",IFERROR($I34*$Q34,""))</f>
        <v/>
      </c>
      <c r="S34" s="11">
        <f>IF($A34="","",IF($O34="Archived","Archived",IF(OR($B34="",$C34="",$D34=""),"Identifier check",IF($O34="","Status needed",IF(OR(NOT(ISNUMBER($E34)),NOT(ISNUMBER($F34))),"Date check",IF($F34&lt;$E34,"Date order check",IF(AND($F34&lt;TODAY(),$O34="Active"),"Service dates ended - review",IF(OR(NOT(ISNUMBER('Assumptions'!$B$6)),'Assumptions'!$B$6&lt;1),"Review limit needed",IF($Q34&gt;'Assumptions'!$B$6,"Long date range - review",IF($O34="Draft","Draft - review",IF($O34="On Hold","On hold - review",IF(OR($P34="",NOT(ISNUMBER($P34))),"Confirmation date needed",IF(OR(NOT(ISNUMBER('Assumptions'!$B$5)),'Assumptions'!$B$5&lt;1),"Confirmation limit needed",IF(TODAY()-$P34&gt;'Assumptions'!$B$5,"Confirm owner instructions",IF(OR($G34="",NOT(ISNUMBER($H34))),"Meal timing check",IF(OR(NOT(ISNUMBER($I34)),$I34&lt;=0,$J34=""),"Portion check",IF($K34="","Food details needed",IF($L34="","Supply source needed",IF($N34="","Assignment needed","Ready")))))))))))))))))))</f>
        <v/>
      </c>
    </row>
    <row r="35" ht="34" customHeight="1">
      <c r="A35" s="13" t="n"/>
      <c r="B35" s="13" t="n"/>
      <c r="C35" s="13" t="n"/>
      <c r="D35" s="13" t="n"/>
      <c r="E35" s="14" t="n"/>
      <c r="F35" s="14" t="n"/>
      <c r="G35" s="13" t="n"/>
      <c r="H35" s="15" t="n"/>
      <c r="I35" s="16" t="n"/>
      <c r="J35" s="13" t="n"/>
      <c r="K35" s="13" t="n"/>
      <c r="L35" s="13" t="n"/>
      <c r="M35" s="17" t="n"/>
      <c r="N35" s="13" t="n"/>
      <c r="O35" s="13" t="n"/>
      <c r="P35" s="14" t="n"/>
      <c r="Q35" s="7">
        <f>IF(OR($A35="",NOT(ISNUMBER($E35)),NOT(ISNUMBER($F35)),$F35&lt;$E35),"",IFERROR($F35-$E35+1,""))</f>
        <v/>
      </c>
      <c r="R35" s="18">
        <f>IF(OR($A35="",NOT(ISNUMBER($I35)),NOT(ISNUMBER($Q35))),"",IFERROR($I35*$Q35,""))</f>
        <v/>
      </c>
      <c r="S35" s="8">
        <f>IF($A35="","",IF($O35="Archived","Archived",IF(OR($B35="",$C35="",$D35=""),"Identifier check",IF($O35="","Status needed",IF(OR(NOT(ISNUMBER($E35)),NOT(ISNUMBER($F35))),"Date check",IF($F35&lt;$E35,"Date order check",IF(AND($F35&lt;TODAY(),$O35="Active"),"Service dates ended - review",IF(OR(NOT(ISNUMBER('Assumptions'!$B$6)),'Assumptions'!$B$6&lt;1),"Review limit needed",IF($Q35&gt;'Assumptions'!$B$6,"Long date range - review",IF($O35="Draft","Draft - review",IF($O35="On Hold","On hold - review",IF(OR($P35="",NOT(ISNUMBER($P35))),"Confirmation date needed",IF(OR(NOT(ISNUMBER('Assumptions'!$B$5)),'Assumptions'!$B$5&lt;1),"Confirmation limit needed",IF(TODAY()-$P35&gt;'Assumptions'!$B$5,"Confirm owner instructions",IF(OR($G35="",NOT(ISNUMBER($H35))),"Meal timing check",IF(OR(NOT(ISNUMBER($I35)),$I35&lt;=0,$J35=""),"Portion check",IF($K35="","Food details needed",IF($L35="","Supply source needed",IF($N35="","Assignment needed","Ready")))))))))))))))))))</f>
        <v/>
      </c>
    </row>
    <row r="36" ht="34" customHeight="1">
      <c r="A36" s="13" t="n"/>
      <c r="B36" s="13" t="n"/>
      <c r="C36" s="13" t="n"/>
      <c r="D36" s="13" t="n"/>
      <c r="E36" s="14" t="n"/>
      <c r="F36" s="14" t="n"/>
      <c r="G36" s="13" t="n"/>
      <c r="H36" s="15" t="n"/>
      <c r="I36" s="16" t="n"/>
      <c r="J36" s="13" t="n"/>
      <c r="K36" s="13" t="n"/>
      <c r="L36" s="13" t="n"/>
      <c r="M36" s="17" t="n"/>
      <c r="N36" s="13" t="n"/>
      <c r="O36" s="13" t="n"/>
      <c r="P36" s="14" t="n"/>
      <c r="Q36" s="10">
        <f>IF(OR($A36="",NOT(ISNUMBER($E36)),NOT(ISNUMBER($F36)),$F36&lt;$E36),"",IFERROR($F36-$E36+1,""))</f>
        <v/>
      </c>
      <c r="R36" s="19">
        <f>IF(OR($A36="",NOT(ISNUMBER($I36)),NOT(ISNUMBER($Q36))),"",IFERROR($I36*$Q36,""))</f>
        <v/>
      </c>
      <c r="S36" s="11">
        <f>IF($A36="","",IF($O36="Archived","Archived",IF(OR($B36="",$C36="",$D36=""),"Identifier check",IF($O36="","Status needed",IF(OR(NOT(ISNUMBER($E36)),NOT(ISNUMBER($F36))),"Date check",IF($F36&lt;$E36,"Date order check",IF(AND($F36&lt;TODAY(),$O36="Active"),"Service dates ended - review",IF(OR(NOT(ISNUMBER('Assumptions'!$B$6)),'Assumptions'!$B$6&lt;1),"Review limit needed",IF($Q36&gt;'Assumptions'!$B$6,"Long date range - review",IF($O36="Draft","Draft - review",IF($O36="On Hold","On hold - review",IF(OR($P36="",NOT(ISNUMBER($P36))),"Confirmation date needed",IF(OR(NOT(ISNUMBER('Assumptions'!$B$5)),'Assumptions'!$B$5&lt;1),"Confirmation limit needed",IF(TODAY()-$P36&gt;'Assumptions'!$B$5,"Confirm owner instructions",IF(OR($G36="",NOT(ISNUMBER($H36))),"Meal timing check",IF(OR(NOT(ISNUMBER($I36)),$I36&lt;=0,$J36=""),"Portion check",IF($K36="","Food details needed",IF($L36="","Supply source needed",IF($N36="","Assignment needed","Ready")))))))))))))))))))</f>
        <v/>
      </c>
    </row>
    <row r="37" ht="34" customHeight="1">
      <c r="A37" s="13" t="n"/>
      <c r="B37" s="13" t="n"/>
      <c r="C37" s="13" t="n"/>
      <c r="D37" s="13" t="n"/>
      <c r="E37" s="14" t="n"/>
      <c r="F37" s="14" t="n"/>
      <c r="G37" s="13" t="n"/>
      <c r="H37" s="15" t="n"/>
      <c r="I37" s="16" t="n"/>
      <c r="J37" s="13" t="n"/>
      <c r="K37" s="13" t="n"/>
      <c r="L37" s="13" t="n"/>
      <c r="M37" s="17" t="n"/>
      <c r="N37" s="13" t="n"/>
      <c r="O37" s="13" t="n"/>
      <c r="P37" s="14" t="n"/>
      <c r="Q37" s="7">
        <f>IF(OR($A37="",NOT(ISNUMBER($E37)),NOT(ISNUMBER($F37)),$F37&lt;$E37),"",IFERROR($F37-$E37+1,""))</f>
        <v/>
      </c>
      <c r="R37" s="18">
        <f>IF(OR($A37="",NOT(ISNUMBER($I37)),NOT(ISNUMBER($Q37))),"",IFERROR($I37*$Q37,""))</f>
        <v/>
      </c>
      <c r="S37" s="8">
        <f>IF($A37="","",IF($O37="Archived","Archived",IF(OR($B37="",$C37="",$D37=""),"Identifier check",IF($O37="","Status needed",IF(OR(NOT(ISNUMBER($E37)),NOT(ISNUMBER($F37))),"Date check",IF($F37&lt;$E37,"Date order check",IF(AND($F37&lt;TODAY(),$O37="Active"),"Service dates ended - review",IF(OR(NOT(ISNUMBER('Assumptions'!$B$6)),'Assumptions'!$B$6&lt;1),"Review limit needed",IF($Q37&gt;'Assumptions'!$B$6,"Long date range - review",IF($O37="Draft","Draft - review",IF($O37="On Hold","On hold - review",IF(OR($P37="",NOT(ISNUMBER($P37))),"Confirmation date needed",IF(OR(NOT(ISNUMBER('Assumptions'!$B$5)),'Assumptions'!$B$5&lt;1),"Confirmation limit needed",IF(TODAY()-$P37&gt;'Assumptions'!$B$5,"Confirm owner instructions",IF(OR($G37="",NOT(ISNUMBER($H37))),"Meal timing check",IF(OR(NOT(ISNUMBER($I37)),$I37&lt;=0,$J37=""),"Portion check",IF($K37="","Food details needed",IF($L37="","Supply source needed",IF($N37="","Assignment needed","Ready")))))))))))))))))))</f>
        <v/>
      </c>
    </row>
    <row r="38" ht="34" customHeight="1">
      <c r="A38" s="13" t="n"/>
      <c r="B38" s="13" t="n"/>
      <c r="C38" s="13" t="n"/>
      <c r="D38" s="13" t="n"/>
      <c r="E38" s="14" t="n"/>
      <c r="F38" s="14" t="n"/>
      <c r="G38" s="13" t="n"/>
      <c r="H38" s="15" t="n"/>
      <c r="I38" s="16" t="n"/>
      <c r="J38" s="13" t="n"/>
      <c r="K38" s="13" t="n"/>
      <c r="L38" s="13" t="n"/>
      <c r="M38" s="17" t="n"/>
      <c r="N38" s="13" t="n"/>
      <c r="O38" s="13" t="n"/>
      <c r="P38" s="14" t="n"/>
      <c r="Q38" s="10">
        <f>IF(OR($A38="",NOT(ISNUMBER($E38)),NOT(ISNUMBER($F38)),$F38&lt;$E38),"",IFERROR($F38-$E38+1,""))</f>
        <v/>
      </c>
      <c r="R38" s="19">
        <f>IF(OR($A38="",NOT(ISNUMBER($I38)),NOT(ISNUMBER($Q38))),"",IFERROR($I38*$Q38,""))</f>
        <v/>
      </c>
      <c r="S38" s="11">
        <f>IF($A38="","",IF($O38="Archived","Archived",IF(OR($B38="",$C38="",$D38=""),"Identifier check",IF($O38="","Status needed",IF(OR(NOT(ISNUMBER($E38)),NOT(ISNUMBER($F38))),"Date check",IF($F38&lt;$E38,"Date order check",IF(AND($F38&lt;TODAY(),$O38="Active"),"Service dates ended - review",IF(OR(NOT(ISNUMBER('Assumptions'!$B$6)),'Assumptions'!$B$6&lt;1),"Review limit needed",IF($Q38&gt;'Assumptions'!$B$6,"Long date range - review",IF($O38="Draft","Draft - review",IF($O38="On Hold","On hold - review",IF(OR($P38="",NOT(ISNUMBER($P38))),"Confirmation date needed",IF(OR(NOT(ISNUMBER('Assumptions'!$B$5)),'Assumptions'!$B$5&lt;1),"Confirmation limit needed",IF(TODAY()-$P38&gt;'Assumptions'!$B$5,"Confirm owner instructions",IF(OR($G38="",NOT(ISNUMBER($H38))),"Meal timing check",IF(OR(NOT(ISNUMBER($I38)),$I38&lt;=0,$J38=""),"Portion check",IF($K38="","Food details needed",IF($L38="","Supply source needed",IF($N38="","Assignment needed","Ready")))))))))))))))))))</f>
        <v/>
      </c>
    </row>
    <row r="39" ht="34" customHeight="1">
      <c r="A39" s="13" t="n"/>
      <c r="B39" s="13" t="n"/>
      <c r="C39" s="13" t="n"/>
      <c r="D39" s="13" t="n"/>
      <c r="E39" s="14" t="n"/>
      <c r="F39" s="14" t="n"/>
      <c r="G39" s="13" t="n"/>
      <c r="H39" s="15" t="n"/>
      <c r="I39" s="16" t="n"/>
      <c r="J39" s="13" t="n"/>
      <c r="K39" s="13" t="n"/>
      <c r="L39" s="13" t="n"/>
      <c r="M39" s="17" t="n"/>
      <c r="N39" s="13" t="n"/>
      <c r="O39" s="13" t="n"/>
      <c r="P39" s="14" t="n"/>
      <c r="Q39" s="7">
        <f>IF(OR($A39="",NOT(ISNUMBER($E39)),NOT(ISNUMBER($F39)),$F39&lt;$E39),"",IFERROR($F39-$E39+1,""))</f>
        <v/>
      </c>
      <c r="R39" s="18">
        <f>IF(OR($A39="",NOT(ISNUMBER($I39)),NOT(ISNUMBER($Q39))),"",IFERROR($I39*$Q39,""))</f>
        <v/>
      </c>
      <c r="S39" s="8">
        <f>IF($A39="","",IF($O39="Archived","Archived",IF(OR($B39="",$C39="",$D39=""),"Identifier check",IF($O39="","Status needed",IF(OR(NOT(ISNUMBER($E39)),NOT(ISNUMBER($F39))),"Date check",IF($F39&lt;$E39,"Date order check",IF(AND($F39&lt;TODAY(),$O39="Active"),"Service dates ended - review",IF(OR(NOT(ISNUMBER('Assumptions'!$B$6)),'Assumptions'!$B$6&lt;1),"Review limit needed",IF($Q39&gt;'Assumptions'!$B$6,"Long date range - review",IF($O39="Draft","Draft - review",IF($O39="On Hold","On hold - review",IF(OR($P39="",NOT(ISNUMBER($P39))),"Confirmation date needed",IF(OR(NOT(ISNUMBER('Assumptions'!$B$5)),'Assumptions'!$B$5&lt;1),"Confirmation limit needed",IF(TODAY()-$P39&gt;'Assumptions'!$B$5,"Confirm owner instructions",IF(OR($G39="",NOT(ISNUMBER($H39))),"Meal timing check",IF(OR(NOT(ISNUMBER($I39)),$I39&lt;=0,$J39=""),"Portion check",IF($K39="","Food details needed",IF($L39="","Supply source needed",IF($N39="","Assignment needed","Ready")))))))))))))))))))</f>
        <v/>
      </c>
    </row>
    <row r="40" ht="34" customHeight="1">
      <c r="A40" s="13" t="n"/>
      <c r="B40" s="13" t="n"/>
      <c r="C40" s="13" t="n"/>
      <c r="D40" s="13" t="n"/>
      <c r="E40" s="14" t="n"/>
      <c r="F40" s="14" t="n"/>
      <c r="G40" s="13" t="n"/>
      <c r="H40" s="15" t="n"/>
      <c r="I40" s="16" t="n"/>
      <c r="J40" s="13" t="n"/>
      <c r="K40" s="13" t="n"/>
      <c r="L40" s="13" t="n"/>
      <c r="M40" s="17" t="n"/>
      <c r="N40" s="13" t="n"/>
      <c r="O40" s="13" t="n"/>
      <c r="P40" s="14" t="n"/>
      <c r="Q40" s="10">
        <f>IF(OR($A40="",NOT(ISNUMBER($E40)),NOT(ISNUMBER($F40)),$F40&lt;$E40),"",IFERROR($F40-$E40+1,""))</f>
        <v/>
      </c>
      <c r="R40" s="19">
        <f>IF(OR($A40="",NOT(ISNUMBER($I40)),NOT(ISNUMBER($Q40))),"",IFERROR($I40*$Q40,""))</f>
        <v/>
      </c>
      <c r="S40" s="11">
        <f>IF($A40="","",IF($O40="Archived","Archived",IF(OR($B40="",$C40="",$D40=""),"Identifier check",IF($O40="","Status needed",IF(OR(NOT(ISNUMBER($E40)),NOT(ISNUMBER($F40))),"Date check",IF($F40&lt;$E40,"Date order check",IF(AND($F40&lt;TODAY(),$O40="Active"),"Service dates ended - review",IF(OR(NOT(ISNUMBER('Assumptions'!$B$6)),'Assumptions'!$B$6&lt;1),"Review limit needed",IF($Q40&gt;'Assumptions'!$B$6,"Long date range - review",IF($O40="Draft","Draft - review",IF($O40="On Hold","On hold - review",IF(OR($P40="",NOT(ISNUMBER($P40))),"Confirmation date needed",IF(OR(NOT(ISNUMBER('Assumptions'!$B$5)),'Assumptions'!$B$5&lt;1),"Confirmation limit needed",IF(TODAY()-$P40&gt;'Assumptions'!$B$5,"Confirm owner instructions",IF(OR($G40="",NOT(ISNUMBER($H40))),"Meal timing check",IF(OR(NOT(ISNUMBER($I40)),$I40&lt;=0,$J40=""),"Portion check",IF($K40="","Food details needed",IF($L40="","Supply source needed",IF($N40="","Assignment needed","Ready")))))))))))))))))))</f>
        <v/>
      </c>
    </row>
    <row r="41" ht="34" customHeight="1">
      <c r="A41" s="13" t="n"/>
      <c r="B41" s="13" t="n"/>
      <c r="C41" s="13" t="n"/>
      <c r="D41" s="13" t="n"/>
      <c r="E41" s="14" t="n"/>
      <c r="F41" s="14" t="n"/>
      <c r="G41" s="13" t="n"/>
      <c r="H41" s="15" t="n"/>
      <c r="I41" s="16" t="n"/>
      <c r="J41" s="13" t="n"/>
      <c r="K41" s="13" t="n"/>
      <c r="L41" s="13" t="n"/>
      <c r="M41" s="17" t="n"/>
      <c r="N41" s="13" t="n"/>
      <c r="O41" s="13" t="n"/>
      <c r="P41" s="14" t="n"/>
      <c r="Q41" s="7">
        <f>IF(OR($A41="",NOT(ISNUMBER($E41)),NOT(ISNUMBER($F41)),$F41&lt;$E41),"",IFERROR($F41-$E41+1,""))</f>
        <v/>
      </c>
      <c r="R41" s="18">
        <f>IF(OR($A41="",NOT(ISNUMBER($I41)),NOT(ISNUMBER($Q41))),"",IFERROR($I41*$Q41,""))</f>
        <v/>
      </c>
      <c r="S41" s="8">
        <f>IF($A41="","",IF($O41="Archived","Archived",IF(OR($B41="",$C41="",$D41=""),"Identifier check",IF($O41="","Status needed",IF(OR(NOT(ISNUMBER($E41)),NOT(ISNUMBER($F41))),"Date check",IF($F41&lt;$E41,"Date order check",IF(AND($F41&lt;TODAY(),$O41="Active"),"Service dates ended - review",IF(OR(NOT(ISNUMBER('Assumptions'!$B$6)),'Assumptions'!$B$6&lt;1),"Review limit needed",IF($Q41&gt;'Assumptions'!$B$6,"Long date range - review",IF($O41="Draft","Draft - review",IF($O41="On Hold","On hold - review",IF(OR($P41="",NOT(ISNUMBER($P41))),"Confirmation date needed",IF(OR(NOT(ISNUMBER('Assumptions'!$B$5)),'Assumptions'!$B$5&lt;1),"Confirmation limit needed",IF(TODAY()-$P41&gt;'Assumptions'!$B$5,"Confirm owner instructions",IF(OR($G41="",NOT(ISNUMBER($H41))),"Meal timing check",IF(OR(NOT(ISNUMBER($I41)),$I41&lt;=0,$J41=""),"Portion check",IF($K41="","Food details needed",IF($L41="","Supply source needed",IF($N41="","Assignment needed","Ready")))))))))))))))))))</f>
        <v/>
      </c>
    </row>
    <row r="42" ht="34" customHeight="1">
      <c r="A42" s="13" t="n"/>
      <c r="B42" s="13" t="n"/>
      <c r="C42" s="13" t="n"/>
      <c r="D42" s="13" t="n"/>
      <c r="E42" s="14" t="n"/>
      <c r="F42" s="14" t="n"/>
      <c r="G42" s="13" t="n"/>
      <c r="H42" s="15" t="n"/>
      <c r="I42" s="16" t="n"/>
      <c r="J42" s="13" t="n"/>
      <c r="K42" s="13" t="n"/>
      <c r="L42" s="13" t="n"/>
      <c r="M42" s="17" t="n"/>
      <c r="N42" s="13" t="n"/>
      <c r="O42" s="13" t="n"/>
      <c r="P42" s="14" t="n"/>
      <c r="Q42" s="10">
        <f>IF(OR($A42="",NOT(ISNUMBER($E42)),NOT(ISNUMBER($F42)),$F42&lt;$E42),"",IFERROR($F42-$E42+1,""))</f>
        <v/>
      </c>
      <c r="R42" s="19">
        <f>IF(OR($A42="",NOT(ISNUMBER($I42)),NOT(ISNUMBER($Q42))),"",IFERROR($I42*$Q42,""))</f>
        <v/>
      </c>
      <c r="S42" s="11">
        <f>IF($A42="","",IF($O42="Archived","Archived",IF(OR($B42="",$C42="",$D42=""),"Identifier check",IF($O42="","Status needed",IF(OR(NOT(ISNUMBER($E42)),NOT(ISNUMBER($F42))),"Date check",IF($F42&lt;$E42,"Date order check",IF(AND($F42&lt;TODAY(),$O42="Active"),"Service dates ended - review",IF(OR(NOT(ISNUMBER('Assumptions'!$B$6)),'Assumptions'!$B$6&lt;1),"Review limit needed",IF($Q42&gt;'Assumptions'!$B$6,"Long date range - review",IF($O42="Draft","Draft - review",IF($O42="On Hold","On hold - review",IF(OR($P42="",NOT(ISNUMBER($P42))),"Confirmation date needed",IF(OR(NOT(ISNUMBER('Assumptions'!$B$5)),'Assumptions'!$B$5&lt;1),"Confirmation limit needed",IF(TODAY()-$P42&gt;'Assumptions'!$B$5,"Confirm owner instructions",IF(OR($G42="",NOT(ISNUMBER($H42))),"Meal timing check",IF(OR(NOT(ISNUMBER($I42)),$I42&lt;=0,$J42=""),"Portion check",IF($K42="","Food details needed",IF($L42="","Supply source needed",IF($N42="","Assignment needed","Ready")))))))))))))))))))</f>
        <v/>
      </c>
    </row>
    <row r="43" ht="34" customHeight="1">
      <c r="A43" s="13" t="n"/>
      <c r="B43" s="13" t="n"/>
      <c r="C43" s="13" t="n"/>
      <c r="D43" s="13" t="n"/>
      <c r="E43" s="14" t="n"/>
      <c r="F43" s="14" t="n"/>
      <c r="G43" s="13" t="n"/>
      <c r="H43" s="15" t="n"/>
      <c r="I43" s="16" t="n"/>
      <c r="J43" s="13" t="n"/>
      <c r="K43" s="13" t="n"/>
      <c r="L43" s="13" t="n"/>
      <c r="M43" s="17" t="n"/>
      <c r="N43" s="13" t="n"/>
      <c r="O43" s="13" t="n"/>
      <c r="P43" s="14" t="n"/>
      <c r="Q43" s="7">
        <f>IF(OR($A43="",NOT(ISNUMBER($E43)),NOT(ISNUMBER($F43)),$F43&lt;$E43),"",IFERROR($F43-$E43+1,""))</f>
        <v/>
      </c>
      <c r="R43" s="18">
        <f>IF(OR($A43="",NOT(ISNUMBER($I43)),NOT(ISNUMBER($Q43))),"",IFERROR($I43*$Q43,""))</f>
        <v/>
      </c>
      <c r="S43" s="8">
        <f>IF($A43="","",IF($O43="Archived","Archived",IF(OR($B43="",$C43="",$D43=""),"Identifier check",IF($O43="","Status needed",IF(OR(NOT(ISNUMBER($E43)),NOT(ISNUMBER($F43))),"Date check",IF($F43&lt;$E43,"Date order check",IF(AND($F43&lt;TODAY(),$O43="Active"),"Service dates ended - review",IF(OR(NOT(ISNUMBER('Assumptions'!$B$6)),'Assumptions'!$B$6&lt;1),"Review limit needed",IF($Q43&gt;'Assumptions'!$B$6,"Long date range - review",IF($O43="Draft","Draft - review",IF($O43="On Hold","On hold - review",IF(OR($P43="",NOT(ISNUMBER($P43))),"Confirmation date needed",IF(OR(NOT(ISNUMBER('Assumptions'!$B$5)),'Assumptions'!$B$5&lt;1),"Confirmation limit needed",IF(TODAY()-$P43&gt;'Assumptions'!$B$5,"Confirm owner instructions",IF(OR($G43="",NOT(ISNUMBER($H43))),"Meal timing check",IF(OR(NOT(ISNUMBER($I43)),$I43&lt;=0,$J43=""),"Portion check",IF($K43="","Food details needed",IF($L43="","Supply source needed",IF($N43="","Assignment needed","Ready")))))))))))))))))))</f>
        <v/>
      </c>
    </row>
    <row r="44" ht="34" customHeight="1">
      <c r="A44" s="13" t="n"/>
      <c r="B44" s="13" t="n"/>
      <c r="C44" s="13" t="n"/>
      <c r="D44" s="13" t="n"/>
      <c r="E44" s="14" t="n"/>
      <c r="F44" s="14" t="n"/>
      <c r="G44" s="13" t="n"/>
      <c r="H44" s="15" t="n"/>
      <c r="I44" s="16" t="n"/>
      <c r="J44" s="13" t="n"/>
      <c r="K44" s="13" t="n"/>
      <c r="L44" s="13" t="n"/>
      <c r="M44" s="17" t="n"/>
      <c r="N44" s="13" t="n"/>
      <c r="O44" s="13" t="n"/>
      <c r="P44" s="14" t="n"/>
      <c r="Q44" s="10">
        <f>IF(OR($A44="",NOT(ISNUMBER($E44)),NOT(ISNUMBER($F44)),$F44&lt;$E44),"",IFERROR($F44-$E44+1,""))</f>
        <v/>
      </c>
      <c r="R44" s="19">
        <f>IF(OR($A44="",NOT(ISNUMBER($I44)),NOT(ISNUMBER($Q44))),"",IFERROR($I44*$Q44,""))</f>
        <v/>
      </c>
      <c r="S44" s="11">
        <f>IF($A44="","",IF($O44="Archived","Archived",IF(OR($B44="",$C44="",$D44=""),"Identifier check",IF($O44="","Status needed",IF(OR(NOT(ISNUMBER($E44)),NOT(ISNUMBER($F44))),"Date check",IF($F44&lt;$E44,"Date order check",IF(AND($F44&lt;TODAY(),$O44="Active"),"Service dates ended - review",IF(OR(NOT(ISNUMBER('Assumptions'!$B$6)),'Assumptions'!$B$6&lt;1),"Review limit needed",IF($Q44&gt;'Assumptions'!$B$6,"Long date range - review",IF($O44="Draft","Draft - review",IF($O44="On Hold","On hold - review",IF(OR($P44="",NOT(ISNUMBER($P44))),"Confirmation date needed",IF(OR(NOT(ISNUMBER('Assumptions'!$B$5)),'Assumptions'!$B$5&lt;1),"Confirmation limit needed",IF(TODAY()-$P44&gt;'Assumptions'!$B$5,"Confirm owner instructions",IF(OR($G44="",NOT(ISNUMBER($H44))),"Meal timing check",IF(OR(NOT(ISNUMBER($I44)),$I44&lt;=0,$J44=""),"Portion check",IF($K44="","Food details needed",IF($L44="","Supply source needed",IF($N44="","Assignment needed","Ready")))))))))))))))))))</f>
        <v/>
      </c>
    </row>
    <row r="45" ht="34" customHeight="1">
      <c r="A45" s="13" t="n"/>
      <c r="B45" s="13" t="n"/>
      <c r="C45" s="13" t="n"/>
      <c r="D45" s="13" t="n"/>
      <c r="E45" s="14" t="n"/>
      <c r="F45" s="14" t="n"/>
      <c r="G45" s="13" t="n"/>
      <c r="H45" s="15" t="n"/>
      <c r="I45" s="16" t="n"/>
      <c r="J45" s="13" t="n"/>
      <c r="K45" s="13" t="n"/>
      <c r="L45" s="13" t="n"/>
      <c r="M45" s="17" t="n"/>
      <c r="N45" s="13" t="n"/>
      <c r="O45" s="13" t="n"/>
      <c r="P45" s="14" t="n"/>
      <c r="Q45" s="7">
        <f>IF(OR($A45="",NOT(ISNUMBER($E45)),NOT(ISNUMBER($F45)),$F45&lt;$E45),"",IFERROR($F45-$E45+1,""))</f>
        <v/>
      </c>
      <c r="R45" s="18">
        <f>IF(OR($A45="",NOT(ISNUMBER($I45)),NOT(ISNUMBER($Q45))),"",IFERROR($I45*$Q45,""))</f>
        <v/>
      </c>
      <c r="S45" s="8">
        <f>IF($A45="","",IF($O45="Archived","Archived",IF(OR($B45="",$C45="",$D45=""),"Identifier check",IF($O45="","Status needed",IF(OR(NOT(ISNUMBER($E45)),NOT(ISNUMBER($F45))),"Date check",IF($F45&lt;$E45,"Date order check",IF(AND($F45&lt;TODAY(),$O45="Active"),"Service dates ended - review",IF(OR(NOT(ISNUMBER('Assumptions'!$B$6)),'Assumptions'!$B$6&lt;1),"Review limit needed",IF($Q45&gt;'Assumptions'!$B$6,"Long date range - review",IF($O45="Draft","Draft - review",IF($O45="On Hold","On hold - review",IF(OR($P45="",NOT(ISNUMBER($P45))),"Confirmation date needed",IF(OR(NOT(ISNUMBER('Assumptions'!$B$5)),'Assumptions'!$B$5&lt;1),"Confirmation limit needed",IF(TODAY()-$P45&gt;'Assumptions'!$B$5,"Confirm owner instructions",IF(OR($G45="",NOT(ISNUMBER($H45))),"Meal timing check",IF(OR(NOT(ISNUMBER($I45)),$I45&lt;=0,$J45=""),"Portion check",IF($K45="","Food details needed",IF($L45="","Supply source needed",IF($N45="","Assignment needed","Ready")))))))))))))))))))</f>
        <v/>
      </c>
    </row>
    <row r="46" ht="34" customHeight="1">
      <c r="A46" s="13" t="n"/>
      <c r="B46" s="13" t="n"/>
      <c r="C46" s="13" t="n"/>
      <c r="D46" s="13" t="n"/>
      <c r="E46" s="14" t="n"/>
      <c r="F46" s="14" t="n"/>
      <c r="G46" s="13" t="n"/>
      <c r="H46" s="15" t="n"/>
      <c r="I46" s="16" t="n"/>
      <c r="J46" s="13" t="n"/>
      <c r="K46" s="13" t="n"/>
      <c r="L46" s="13" t="n"/>
      <c r="M46" s="17" t="n"/>
      <c r="N46" s="13" t="n"/>
      <c r="O46" s="13" t="n"/>
      <c r="P46" s="14" t="n"/>
      <c r="Q46" s="10">
        <f>IF(OR($A46="",NOT(ISNUMBER($E46)),NOT(ISNUMBER($F46)),$F46&lt;$E46),"",IFERROR($F46-$E46+1,""))</f>
        <v/>
      </c>
      <c r="R46" s="19">
        <f>IF(OR($A46="",NOT(ISNUMBER($I46)),NOT(ISNUMBER($Q46))),"",IFERROR($I46*$Q46,""))</f>
        <v/>
      </c>
      <c r="S46" s="11">
        <f>IF($A46="","",IF($O46="Archived","Archived",IF(OR($B46="",$C46="",$D46=""),"Identifier check",IF($O46="","Status needed",IF(OR(NOT(ISNUMBER($E46)),NOT(ISNUMBER($F46))),"Date check",IF($F46&lt;$E46,"Date order check",IF(AND($F46&lt;TODAY(),$O46="Active"),"Service dates ended - review",IF(OR(NOT(ISNUMBER('Assumptions'!$B$6)),'Assumptions'!$B$6&lt;1),"Review limit needed",IF($Q46&gt;'Assumptions'!$B$6,"Long date range - review",IF($O46="Draft","Draft - review",IF($O46="On Hold","On hold - review",IF(OR($P46="",NOT(ISNUMBER($P46))),"Confirmation date needed",IF(OR(NOT(ISNUMBER('Assumptions'!$B$5)),'Assumptions'!$B$5&lt;1),"Confirmation limit needed",IF(TODAY()-$P46&gt;'Assumptions'!$B$5,"Confirm owner instructions",IF(OR($G46="",NOT(ISNUMBER($H46))),"Meal timing check",IF(OR(NOT(ISNUMBER($I46)),$I46&lt;=0,$J46=""),"Portion check",IF($K46="","Food details needed",IF($L46="","Supply source needed",IF($N46="","Assignment needed","Ready")))))))))))))))))))</f>
        <v/>
      </c>
    </row>
    <row r="47" ht="34" customHeight="1">
      <c r="A47" s="13" t="n"/>
      <c r="B47" s="13" t="n"/>
      <c r="C47" s="13" t="n"/>
      <c r="D47" s="13" t="n"/>
      <c r="E47" s="14" t="n"/>
      <c r="F47" s="14" t="n"/>
      <c r="G47" s="13" t="n"/>
      <c r="H47" s="15" t="n"/>
      <c r="I47" s="16" t="n"/>
      <c r="J47" s="13" t="n"/>
      <c r="K47" s="13" t="n"/>
      <c r="L47" s="13" t="n"/>
      <c r="M47" s="17" t="n"/>
      <c r="N47" s="13" t="n"/>
      <c r="O47" s="13" t="n"/>
      <c r="P47" s="14" t="n"/>
      <c r="Q47" s="7">
        <f>IF(OR($A47="",NOT(ISNUMBER($E47)),NOT(ISNUMBER($F47)),$F47&lt;$E47),"",IFERROR($F47-$E47+1,""))</f>
        <v/>
      </c>
      <c r="R47" s="18">
        <f>IF(OR($A47="",NOT(ISNUMBER($I47)),NOT(ISNUMBER($Q47))),"",IFERROR($I47*$Q47,""))</f>
        <v/>
      </c>
      <c r="S47" s="8">
        <f>IF($A47="","",IF($O47="Archived","Archived",IF(OR($B47="",$C47="",$D47=""),"Identifier check",IF($O47="","Status needed",IF(OR(NOT(ISNUMBER($E47)),NOT(ISNUMBER($F47))),"Date check",IF($F47&lt;$E47,"Date order check",IF(AND($F47&lt;TODAY(),$O47="Active"),"Service dates ended - review",IF(OR(NOT(ISNUMBER('Assumptions'!$B$6)),'Assumptions'!$B$6&lt;1),"Review limit needed",IF($Q47&gt;'Assumptions'!$B$6,"Long date range - review",IF($O47="Draft","Draft - review",IF($O47="On Hold","On hold - review",IF(OR($P47="",NOT(ISNUMBER($P47))),"Confirmation date needed",IF(OR(NOT(ISNUMBER('Assumptions'!$B$5)),'Assumptions'!$B$5&lt;1),"Confirmation limit needed",IF(TODAY()-$P47&gt;'Assumptions'!$B$5,"Confirm owner instructions",IF(OR($G47="",NOT(ISNUMBER($H47))),"Meal timing check",IF(OR(NOT(ISNUMBER($I47)),$I47&lt;=0,$J47=""),"Portion check",IF($K47="","Food details needed",IF($L47="","Supply source needed",IF($N47="","Assignment needed","Ready")))))))))))))))))))</f>
        <v/>
      </c>
    </row>
    <row r="48" ht="34" customHeight="1">
      <c r="A48" s="13" t="n"/>
      <c r="B48" s="13" t="n"/>
      <c r="C48" s="13" t="n"/>
      <c r="D48" s="13" t="n"/>
      <c r="E48" s="14" t="n"/>
      <c r="F48" s="14" t="n"/>
      <c r="G48" s="13" t="n"/>
      <c r="H48" s="15" t="n"/>
      <c r="I48" s="16" t="n"/>
      <c r="J48" s="13" t="n"/>
      <c r="K48" s="13" t="n"/>
      <c r="L48" s="13" t="n"/>
      <c r="M48" s="17" t="n"/>
      <c r="N48" s="13" t="n"/>
      <c r="O48" s="13" t="n"/>
      <c r="P48" s="14" t="n"/>
      <c r="Q48" s="10">
        <f>IF(OR($A48="",NOT(ISNUMBER($E48)),NOT(ISNUMBER($F48)),$F48&lt;$E48),"",IFERROR($F48-$E48+1,""))</f>
        <v/>
      </c>
      <c r="R48" s="19">
        <f>IF(OR($A48="",NOT(ISNUMBER($I48)),NOT(ISNUMBER($Q48))),"",IFERROR($I48*$Q48,""))</f>
        <v/>
      </c>
      <c r="S48" s="11">
        <f>IF($A48="","",IF($O48="Archived","Archived",IF(OR($B48="",$C48="",$D48=""),"Identifier check",IF($O48="","Status needed",IF(OR(NOT(ISNUMBER($E48)),NOT(ISNUMBER($F48))),"Date check",IF($F48&lt;$E48,"Date order check",IF(AND($F48&lt;TODAY(),$O48="Active"),"Service dates ended - review",IF(OR(NOT(ISNUMBER('Assumptions'!$B$6)),'Assumptions'!$B$6&lt;1),"Review limit needed",IF($Q48&gt;'Assumptions'!$B$6,"Long date range - review",IF($O48="Draft","Draft - review",IF($O48="On Hold","On hold - review",IF(OR($P48="",NOT(ISNUMBER($P48))),"Confirmation date needed",IF(OR(NOT(ISNUMBER('Assumptions'!$B$5)),'Assumptions'!$B$5&lt;1),"Confirmation limit needed",IF(TODAY()-$P48&gt;'Assumptions'!$B$5,"Confirm owner instructions",IF(OR($G48="",NOT(ISNUMBER($H48))),"Meal timing check",IF(OR(NOT(ISNUMBER($I48)),$I48&lt;=0,$J48=""),"Portion check",IF($K48="","Food details needed",IF($L48="","Supply source needed",IF($N48="","Assignment needed","Ready")))))))))))))))))))</f>
        <v/>
      </c>
    </row>
    <row r="49" ht="34" customHeight="1">
      <c r="A49" s="13" t="n"/>
      <c r="B49" s="13" t="n"/>
      <c r="C49" s="13" t="n"/>
      <c r="D49" s="13" t="n"/>
      <c r="E49" s="14" t="n"/>
      <c r="F49" s="14" t="n"/>
      <c r="G49" s="13" t="n"/>
      <c r="H49" s="15" t="n"/>
      <c r="I49" s="16" t="n"/>
      <c r="J49" s="13" t="n"/>
      <c r="K49" s="13" t="n"/>
      <c r="L49" s="13" t="n"/>
      <c r="M49" s="17" t="n"/>
      <c r="N49" s="13" t="n"/>
      <c r="O49" s="13" t="n"/>
      <c r="P49" s="14" t="n"/>
      <c r="Q49" s="7">
        <f>IF(OR($A49="",NOT(ISNUMBER($E49)),NOT(ISNUMBER($F49)),$F49&lt;$E49),"",IFERROR($F49-$E49+1,""))</f>
        <v/>
      </c>
      <c r="R49" s="18">
        <f>IF(OR($A49="",NOT(ISNUMBER($I49)),NOT(ISNUMBER($Q49))),"",IFERROR($I49*$Q49,""))</f>
        <v/>
      </c>
      <c r="S49" s="8">
        <f>IF($A49="","",IF($O49="Archived","Archived",IF(OR($B49="",$C49="",$D49=""),"Identifier check",IF($O49="","Status needed",IF(OR(NOT(ISNUMBER($E49)),NOT(ISNUMBER($F49))),"Date check",IF($F49&lt;$E49,"Date order check",IF(AND($F49&lt;TODAY(),$O49="Active"),"Service dates ended - review",IF(OR(NOT(ISNUMBER('Assumptions'!$B$6)),'Assumptions'!$B$6&lt;1),"Review limit needed",IF($Q49&gt;'Assumptions'!$B$6,"Long date range - review",IF($O49="Draft","Draft - review",IF($O49="On Hold","On hold - review",IF(OR($P49="",NOT(ISNUMBER($P49))),"Confirmation date needed",IF(OR(NOT(ISNUMBER('Assumptions'!$B$5)),'Assumptions'!$B$5&lt;1),"Confirmation limit needed",IF(TODAY()-$P49&gt;'Assumptions'!$B$5,"Confirm owner instructions",IF(OR($G49="",NOT(ISNUMBER($H49))),"Meal timing check",IF(OR(NOT(ISNUMBER($I49)),$I49&lt;=0,$J49=""),"Portion check",IF($K49="","Food details needed",IF($L49="","Supply source needed",IF($N49="","Assignment needed","Ready")))))))))))))))))))</f>
        <v/>
      </c>
    </row>
    <row r="50" ht="34" customHeight="1">
      <c r="A50" s="13" t="n"/>
      <c r="B50" s="13" t="n"/>
      <c r="C50" s="13" t="n"/>
      <c r="D50" s="13" t="n"/>
      <c r="E50" s="14" t="n"/>
      <c r="F50" s="14" t="n"/>
      <c r="G50" s="13" t="n"/>
      <c r="H50" s="15" t="n"/>
      <c r="I50" s="16" t="n"/>
      <c r="J50" s="13" t="n"/>
      <c r="K50" s="13" t="n"/>
      <c r="L50" s="13" t="n"/>
      <c r="M50" s="17" t="n"/>
      <c r="N50" s="13" t="n"/>
      <c r="O50" s="13" t="n"/>
      <c r="P50" s="14" t="n"/>
      <c r="Q50" s="10">
        <f>IF(OR($A50="",NOT(ISNUMBER($E50)),NOT(ISNUMBER($F50)),$F50&lt;$E50),"",IFERROR($F50-$E50+1,""))</f>
        <v/>
      </c>
      <c r="R50" s="19">
        <f>IF(OR($A50="",NOT(ISNUMBER($I50)),NOT(ISNUMBER($Q50))),"",IFERROR($I50*$Q50,""))</f>
        <v/>
      </c>
      <c r="S50" s="11">
        <f>IF($A50="","",IF($O50="Archived","Archived",IF(OR($B50="",$C50="",$D50=""),"Identifier check",IF($O50="","Status needed",IF(OR(NOT(ISNUMBER($E50)),NOT(ISNUMBER($F50))),"Date check",IF($F50&lt;$E50,"Date order check",IF(AND($F50&lt;TODAY(),$O50="Active"),"Service dates ended - review",IF(OR(NOT(ISNUMBER('Assumptions'!$B$6)),'Assumptions'!$B$6&lt;1),"Review limit needed",IF($Q50&gt;'Assumptions'!$B$6,"Long date range - review",IF($O50="Draft","Draft - review",IF($O50="On Hold","On hold - review",IF(OR($P50="",NOT(ISNUMBER($P50))),"Confirmation date needed",IF(OR(NOT(ISNUMBER('Assumptions'!$B$5)),'Assumptions'!$B$5&lt;1),"Confirmation limit needed",IF(TODAY()-$P50&gt;'Assumptions'!$B$5,"Confirm owner instructions",IF(OR($G50="",NOT(ISNUMBER($H50))),"Meal timing check",IF(OR(NOT(ISNUMBER($I50)),$I50&lt;=0,$J50=""),"Portion check",IF($K50="","Food details needed",IF($L50="","Supply source needed",IF($N50="","Assignment needed","Ready")))))))))))))))))))</f>
        <v/>
      </c>
    </row>
    <row r="51" ht="34" customHeight="1">
      <c r="A51" s="13" t="n"/>
      <c r="B51" s="13" t="n"/>
      <c r="C51" s="13" t="n"/>
      <c r="D51" s="13" t="n"/>
      <c r="E51" s="14" t="n"/>
      <c r="F51" s="14" t="n"/>
      <c r="G51" s="13" t="n"/>
      <c r="H51" s="15" t="n"/>
      <c r="I51" s="16" t="n"/>
      <c r="J51" s="13" t="n"/>
      <c r="K51" s="13" t="n"/>
      <c r="L51" s="13" t="n"/>
      <c r="M51" s="17" t="n"/>
      <c r="N51" s="13" t="n"/>
      <c r="O51" s="13" t="n"/>
      <c r="P51" s="14" t="n"/>
      <c r="Q51" s="7">
        <f>IF(OR($A51="",NOT(ISNUMBER($E51)),NOT(ISNUMBER($F51)),$F51&lt;$E51),"",IFERROR($F51-$E51+1,""))</f>
        <v/>
      </c>
      <c r="R51" s="18">
        <f>IF(OR($A51="",NOT(ISNUMBER($I51)),NOT(ISNUMBER($Q51))),"",IFERROR($I51*$Q51,""))</f>
        <v/>
      </c>
      <c r="S51" s="8">
        <f>IF($A51="","",IF($O51="Archived","Archived",IF(OR($B51="",$C51="",$D51=""),"Identifier check",IF($O51="","Status needed",IF(OR(NOT(ISNUMBER($E51)),NOT(ISNUMBER($F51))),"Date check",IF($F51&lt;$E51,"Date order check",IF(AND($F51&lt;TODAY(),$O51="Active"),"Service dates ended - review",IF(OR(NOT(ISNUMBER('Assumptions'!$B$6)),'Assumptions'!$B$6&lt;1),"Review limit needed",IF($Q51&gt;'Assumptions'!$B$6,"Long date range - review",IF($O51="Draft","Draft - review",IF($O51="On Hold","On hold - review",IF(OR($P51="",NOT(ISNUMBER($P51))),"Confirmation date needed",IF(OR(NOT(ISNUMBER('Assumptions'!$B$5)),'Assumptions'!$B$5&lt;1),"Confirmation limit needed",IF(TODAY()-$P51&gt;'Assumptions'!$B$5,"Confirm owner instructions",IF(OR($G51="",NOT(ISNUMBER($H51))),"Meal timing check",IF(OR(NOT(ISNUMBER($I51)),$I51&lt;=0,$J51=""),"Portion check",IF($K51="","Food details needed",IF($L51="","Supply source needed",IF($N51="","Assignment needed","Ready")))))))))))))))))))</f>
        <v/>
      </c>
    </row>
    <row r="52" ht="34" customHeight="1">
      <c r="A52" s="13" t="n"/>
      <c r="B52" s="13" t="n"/>
      <c r="C52" s="13" t="n"/>
      <c r="D52" s="13" t="n"/>
      <c r="E52" s="14" t="n"/>
      <c r="F52" s="14" t="n"/>
      <c r="G52" s="13" t="n"/>
      <c r="H52" s="15" t="n"/>
      <c r="I52" s="16" t="n"/>
      <c r="J52" s="13" t="n"/>
      <c r="K52" s="13" t="n"/>
      <c r="L52" s="13" t="n"/>
      <c r="M52" s="17" t="n"/>
      <c r="N52" s="13" t="n"/>
      <c r="O52" s="13" t="n"/>
      <c r="P52" s="14" t="n"/>
      <c r="Q52" s="10">
        <f>IF(OR($A52="",NOT(ISNUMBER($E52)),NOT(ISNUMBER($F52)),$F52&lt;$E52),"",IFERROR($F52-$E52+1,""))</f>
        <v/>
      </c>
      <c r="R52" s="19">
        <f>IF(OR($A52="",NOT(ISNUMBER($I52)),NOT(ISNUMBER($Q52))),"",IFERROR($I52*$Q52,""))</f>
        <v/>
      </c>
      <c r="S52" s="11">
        <f>IF($A52="","",IF($O52="Archived","Archived",IF(OR($B52="",$C52="",$D52=""),"Identifier check",IF($O52="","Status needed",IF(OR(NOT(ISNUMBER($E52)),NOT(ISNUMBER($F52))),"Date check",IF($F52&lt;$E52,"Date order check",IF(AND($F52&lt;TODAY(),$O52="Active"),"Service dates ended - review",IF(OR(NOT(ISNUMBER('Assumptions'!$B$6)),'Assumptions'!$B$6&lt;1),"Review limit needed",IF($Q52&gt;'Assumptions'!$B$6,"Long date range - review",IF($O52="Draft","Draft - review",IF($O52="On Hold","On hold - review",IF(OR($P52="",NOT(ISNUMBER($P52))),"Confirmation date needed",IF(OR(NOT(ISNUMBER('Assumptions'!$B$5)),'Assumptions'!$B$5&lt;1),"Confirmation limit needed",IF(TODAY()-$P52&gt;'Assumptions'!$B$5,"Confirm owner instructions",IF(OR($G52="",NOT(ISNUMBER($H52))),"Meal timing check",IF(OR(NOT(ISNUMBER($I52)),$I52&lt;=0,$J52=""),"Portion check",IF($K52="","Food details needed",IF($L52="","Supply source needed",IF($N52="","Assignment needed","Ready")))))))))))))))))))</f>
        <v/>
      </c>
    </row>
    <row r="53" ht="34" customHeight="1">
      <c r="A53" s="13" t="n"/>
      <c r="B53" s="13" t="n"/>
      <c r="C53" s="13" t="n"/>
      <c r="D53" s="13" t="n"/>
      <c r="E53" s="14" t="n"/>
      <c r="F53" s="14" t="n"/>
      <c r="G53" s="13" t="n"/>
      <c r="H53" s="15" t="n"/>
      <c r="I53" s="16" t="n"/>
      <c r="J53" s="13" t="n"/>
      <c r="K53" s="13" t="n"/>
      <c r="L53" s="13" t="n"/>
      <c r="M53" s="17" t="n"/>
      <c r="N53" s="13" t="n"/>
      <c r="O53" s="13" t="n"/>
      <c r="P53" s="14" t="n"/>
      <c r="Q53" s="7">
        <f>IF(OR($A53="",NOT(ISNUMBER($E53)),NOT(ISNUMBER($F53)),$F53&lt;$E53),"",IFERROR($F53-$E53+1,""))</f>
        <v/>
      </c>
      <c r="R53" s="18">
        <f>IF(OR($A53="",NOT(ISNUMBER($I53)),NOT(ISNUMBER($Q53))),"",IFERROR($I53*$Q53,""))</f>
        <v/>
      </c>
      <c r="S53" s="8">
        <f>IF($A53="","",IF($O53="Archived","Archived",IF(OR($B53="",$C53="",$D53=""),"Identifier check",IF($O53="","Status needed",IF(OR(NOT(ISNUMBER($E53)),NOT(ISNUMBER($F53))),"Date check",IF($F53&lt;$E53,"Date order check",IF(AND($F53&lt;TODAY(),$O53="Active"),"Service dates ended - review",IF(OR(NOT(ISNUMBER('Assumptions'!$B$6)),'Assumptions'!$B$6&lt;1),"Review limit needed",IF($Q53&gt;'Assumptions'!$B$6,"Long date range - review",IF($O53="Draft","Draft - review",IF($O53="On Hold","On hold - review",IF(OR($P53="",NOT(ISNUMBER($P53))),"Confirmation date needed",IF(OR(NOT(ISNUMBER('Assumptions'!$B$5)),'Assumptions'!$B$5&lt;1),"Confirmation limit needed",IF(TODAY()-$P53&gt;'Assumptions'!$B$5,"Confirm owner instructions",IF(OR($G53="",NOT(ISNUMBER($H53))),"Meal timing check",IF(OR(NOT(ISNUMBER($I53)),$I53&lt;=0,$J53=""),"Portion check",IF($K53="","Food details needed",IF($L53="","Supply source needed",IF($N53="","Assignment needed","Ready")))))))))))))))))))</f>
        <v/>
      </c>
    </row>
    <row r="54" ht="34" customHeight="1">
      <c r="A54" s="13" t="n"/>
      <c r="B54" s="13" t="n"/>
      <c r="C54" s="13" t="n"/>
      <c r="D54" s="13" t="n"/>
      <c r="E54" s="14" t="n"/>
      <c r="F54" s="14" t="n"/>
      <c r="G54" s="13" t="n"/>
      <c r="H54" s="15" t="n"/>
      <c r="I54" s="16" t="n"/>
      <c r="J54" s="13" t="n"/>
      <c r="K54" s="13" t="n"/>
      <c r="L54" s="13" t="n"/>
      <c r="M54" s="17" t="n"/>
      <c r="N54" s="13" t="n"/>
      <c r="O54" s="13" t="n"/>
      <c r="P54" s="14" t="n"/>
      <c r="Q54" s="10">
        <f>IF(OR($A54="",NOT(ISNUMBER($E54)),NOT(ISNUMBER($F54)),$F54&lt;$E54),"",IFERROR($F54-$E54+1,""))</f>
        <v/>
      </c>
      <c r="R54" s="19">
        <f>IF(OR($A54="",NOT(ISNUMBER($I54)),NOT(ISNUMBER($Q54))),"",IFERROR($I54*$Q54,""))</f>
        <v/>
      </c>
      <c r="S54" s="11">
        <f>IF($A54="","",IF($O54="Archived","Archived",IF(OR($B54="",$C54="",$D54=""),"Identifier check",IF($O54="","Status needed",IF(OR(NOT(ISNUMBER($E54)),NOT(ISNUMBER($F54))),"Date check",IF($F54&lt;$E54,"Date order check",IF(AND($F54&lt;TODAY(),$O54="Active"),"Service dates ended - review",IF(OR(NOT(ISNUMBER('Assumptions'!$B$6)),'Assumptions'!$B$6&lt;1),"Review limit needed",IF($Q54&gt;'Assumptions'!$B$6,"Long date range - review",IF($O54="Draft","Draft - review",IF($O54="On Hold","On hold - review",IF(OR($P54="",NOT(ISNUMBER($P54))),"Confirmation date needed",IF(OR(NOT(ISNUMBER('Assumptions'!$B$5)),'Assumptions'!$B$5&lt;1),"Confirmation limit needed",IF(TODAY()-$P54&gt;'Assumptions'!$B$5,"Confirm owner instructions",IF(OR($G54="",NOT(ISNUMBER($H54))),"Meal timing check",IF(OR(NOT(ISNUMBER($I54)),$I54&lt;=0,$J54=""),"Portion check",IF($K54="","Food details needed",IF($L54="","Supply source needed",IF($N54="","Assignment needed","Ready")))))))))))))))))))</f>
        <v/>
      </c>
    </row>
    <row r="55" ht="34" customHeight="1">
      <c r="A55" s="13" t="n"/>
      <c r="B55" s="13" t="n"/>
      <c r="C55" s="13" t="n"/>
      <c r="D55" s="13" t="n"/>
      <c r="E55" s="14" t="n"/>
      <c r="F55" s="14" t="n"/>
      <c r="G55" s="13" t="n"/>
      <c r="H55" s="15" t="n"/>
      <c r="I55" s="16" t="n"/>
      <c r="J55" s="13" t="n"/>
      <c r="K55" s="13" t="n"/>
      <c r="L55" s="13" t="n"/>
      <c r="M55" s="17" t="n"/>
      <c r="N55" s="13" t="n"/>
      <c r="O55" s="13" t="n"/>
      <c r="P55" s="14" t="n"/>
      <c r="Q55" s="7">
        <f>IF(OR($A55="",NOT(ISNUMBER($E55)),NOT(ISNUMBER($F55)),$F55&lt;$E55),"",IFERROR($F55-$E55+1,""))</f>
        <v/>
      </c>
      <c r="R55" s="18">
        <f>IF(OR($A55="",NOT(ISNUMBER($I55)),NOT(ISNUMBER($Q55))),"",IFERROR($I55*$Q55,""))</f>
        <v/>
      </c>
      <c r="S55" s="8">
        <f>IF($A55="","",IF($O55="Archived","Archived",IF(OR($B55="",$C55="",$D55=""),"Identifier check",IF($O55="","Status needed",IF(OR(NOT(ISNUMBER($E55)),NOT(ISNUMBER($F55))),"Date check",IF($F55&lt;$E55,"Date order check",IF(AND($F55&lt;TODAY(),$O55="Active"),"Service dates ended - review",IF(OR(NOT(ISNUMBER('Assumptions'!$B$6)),'Assumptions'!$B$6&lt;1),"Review limit needed",IF($Q55&gt;'Assumptions'!$B$6,"Long date range - review",IF($O55="Draft","Draft - review",IF($O55="On Hold","On hold - review",IF(OR($P55="",NOT(ISNUMBER($P55))),"Confirmation date needed",IF(OR(NOT(ISNUMBER('Assumptions'!$B$5)),'Assumptions'!$B$5&lt;1),"Confirmation limit needed",IF(TODAY()-$P55&gt;'Assumptions'!$B$5,"Confirm owner instructions",IF(OR($G55="",NOT(ISNUMBER($H55))),"Meal timing check",IF(OR(NOT(ISNUMBER($I55)),$I55&lt;=0,$J55=""),"Portion check",IF($K55="","Food details needed",IF($L55="","Supply source needed",IF($N55="","Assignment needed","Ready")))))))))))))))))))</f>
        <v/>
      </c>
    </row>
    <row r="56" ht="34" customHeight="1">
      <c r="A56" s="13" t="n"/>
      <c r="B56" s="13" t="n"/>
      <c r="C56" s="13" t="n"/>
      <c r="D56" s="13" t="n"/>
      <c r="E56" s="14" t="n"/>
      <c r="F56" s="14" t="n"/>
      <c r="G56" s="13" t="n"/>
      <c r="H56" s="15" t="n"/>
      <c r="I56" s="16" t="n"/>
      <c r="J56" s="13" t="n"/>
      <c r="K56" s="13" t="n"/>
      <c r="L56" s="13" t="n"/>
      <c r="M56" s="17" t="n"/>
      <c r="N56" s="13" t="n"/>
      <c r="O56" s="13" t="n"/>
      <c r="P56" s="14" t="n"/>
      <c r="Q56" s="10">
        <f>IF(OR($A56="",NOT(ISNUMBER($E56)),NOT(ISNUMBER($F56)),$F56&lt;$E56),"",IFERROR($F56-$E56+1,""))</f>
        <v/>
      </c>
      <c r="R56" s="19">
        <f>IF(OR($A56="",NOT(ISNUMBER($I56)),NOT(ISNUMBER($Q56))),"",IFERROR($I56*$Q56,""))</f>
        <v/>
      </c>
      <c r="S56" s="11">
        <f>IF($A56="","",IF($O56="Archived","Archived",IF(OR($B56="",$C56="",$D56=""),"Identifier check",IF($O56="","Status needed",IF(OR(NOT(ISNUMBER($E56)),NOT(ISNUMBER($F56))),"Date check",IF($F56&lt;$E56,"Date order check",IF(AND($F56&lt;TODAY(),$O56="Active"),"Service dates ended - review",IF(OR(NOT(ISNUMBER('Assumptions'!$B$6)),'Assumptions'!$B$6&lt;1),"Review limit needed",IF($Q56&gt;'Assumptions'!$B$6,"Long date range - review",IF($O56="Draft","Draft - review",IF($O56="On Hold","On hold - review",IF(OR($P56="",NOT(ISNUMBER($P56))),"Confirmation date needed",IF(OR(NOT(ISNUMBER('Assumptions'!$B$5)),'Assumptions'!$B$5&lt;1),"Confirmation limit needed",IF(TODAY()-$P56&gt;'Assumptions'!$B$5,"Confirm owner instructions",IF(OR($G56="",NOT(ISNUMBER($H56))),"Meal timing check",IF(OR(NOT(ISNUMBER($I56)),$I56&lt;=0,$J56=""),"Portion check",IF($K56="","Food details needed",IF($L56="","Supply source needed",IF($N56="","Assignment needed","Ready")))))))))))))))))))</f>
        <v/>
      </c>
    </row>
    <row r="57" ht="34" customHeight="1">
      <c r="A57" s="13" t="n"/>
      <c r="B57" s="13" t="n"/>
      <c r="C57" s="13" t="n"/>
      <c r="D57" s="13" t="n"/>
      <c r="E57" s="14" t="n"/>
      <c r="F57" s="14" t="n"/>
      <c r="G57" s="13" t="n"/>
      <c r="H57" s="15" t="n"/>
      <c r="I57" s="16" t="n"/>
      <c r="J57" s="13" t="n"/>
      <c r="K57" s="13" t="n"/>
      <c r="L57" s="13" t="n"/>
      <c r="M57" s="17" t="n"/>
      <c r="N57" s="13" t="n"/>
      <c r="O57" s="13" t="n"/>
      <c r="P57" s="14" t="n"/>
      <c r="Q57" s="7">
        <f>IF(OR($A57="",NOT(ISNUMBER($E57)),NOT(ISNUMBER($F57)),$F57&lt;$E57),"",IFERROR($F57-$E57+1,""))</f>
        <v/>
      </c>
      <c r="R57" s="18">
        <f>IF(OR($A57="",NOT(ISNUMBER($I57)),NOT(ISNUMBER($Q57))),"",IFERROR($I57*$Q57,""))</f>
        <v/>
      </c>
      <c r="S57" s="8">
        <f>IF($A57="","",IF($O57="Archived","Archived",IF(OR($B57="",$C57="",$D57=""),"Identifier check",IF($O57="","Status needed",IF(OR(NOT(ISNUMBER($E57)),NOT(ISNUMBER($F57))),"Date check",IF($F57&lt;$E57,"Date order check",IF(AND($F57&lt;TODAY(),$O57="Active"),"Service dates ended - review",IF(OR(NOT(ISNUMBER('Assumptions'!$B$6)),'Assumptions'!$B$6&lt;1),"Review limit needed",IF($Q57&gt;'Assumptions'!$B$6,"Long date range - review",IF($O57="Draft","Draft - review",IF($O57="On Hold","On hold - review",IF(OR($P57="",NOT(ISNUMBER($P57))),"Confirmation date needed",IF(OR(NOT(ISNUMBER('Assumptions'!$B$5)),'Assumptions'!$B$5&lt;1),"Confirmation limit needed",IF(TODAY()-$P57&gt;'Assumptions'!$B$5,"Confirm owner instructions",IF(OR($G57="",NOT(ISNUMBER($H57))),"Meal timing check",IF(OR(NOT(ISNUMBER($I57)),$I57&lt;=0,$J57=""),"Portion check",IF($K57="","Food details needed",IF($L57="","Supply source needed",IF($N57="","Assignment needed","Ready")))))))))))))))))))</f>
        <v/>
      </c>
    </row>
    <row r="58" ht="34" customHeight="1">
      <c r="A58" s="13" t="n"/>
      <c r="B58" s="13" t="n"/>
      <c r="C58" s="13" t="n"/>
      <c r="D58" s="13" t="n"/>
      <c r="E58" s="14" t="n"/>
      <c r="F58" s="14" t="n"/>
      <c r="G58" s="13" t="n"/>
      <c r="H58" s="15" t="n"/>
      <c r="I58" s="16" t="n"/>
      <c r="J58" s="13" t="n"/>
      <c r="K58" s="13" t="n"/>
      <c r="L58" s="13" t="n"/>
      <c r="M58" s="17" t="n"/>
      <c r="N58" s="13" t="n"/>
      <c r="O58" s="13" t="n"/>
      <c r="P58" s="14" t="n"/>
      <c r="Q58" s="10">
        <f>IF(OR($A58="",NOT(ISNUMBER($E58)),NOT(ISNUMBER($F58)),$F58&lt;$E58),"",IFERROR($F58-$E58+1,""))</f>
        <v/>
      </c>
      <c r="R58" s="19">
        <f>IF(OR($A58="",NOT(ISNUMBER($I58)),NOT(ISNUMBER($Q58))),"",IFERROR($I58*$Q58,""))</f>
        <v/>
      </c>
      <c r="S58" s="11">
        <f>IF($A58="","",IF($O58="Archived","Archived",IF(OR($B58="",$C58="",$D58=""),"Identifier check",IF($O58="","Status needed",IF(OR(NOT(ISNUMBER($E58)),NOT(ISNUMBER($F58))),"Date check",IF($F58&lt;$E58,"Date order check",IF(AND($F58&lt;TODAY(),$O58="Active"),"Service dates ended - review",IF(OR(NOT(ISNUMBER('Assumptions'!$B$6)),'Assumptions'!$B$6&lt;1),"Review limit needed",IF($Q58&gt;'Assumptions'!$B$6,"Long date range - review",IF($O58="Draft","Draft - review",IF($O58="On Hold","On hold - review",IF(OR($P58="",NOT(ISNUMBER($P58))),"Confirmation date needed",IF(OR(NOT(ISNUMBER('Assumptions'!$B$5)),'Assumptions'!$B$5&lt;1),"Confirmation limit needed",IF(TODAY()-$P58&gt;'Assumptions'!$B$5,"Confirm owner instructions",IF(OR($G58="",NOT(ISNUMBER($H58))),"Meal timing check",IF(OR(NOT(ISNUMBER($I58)),$I58&lt;=0,$J58=""),"Portion check",IF($K58="","Food details needed",IF($L58="","Supply source needed",IF($N58="","Assignment needed","Ready")))))))))))))))))))</f>
        <v/>
      </c>
    </row>
    <row r="59" ht="34" customHeight="1">
      <c r="A59" s="13" t="n"/>
      <c r="B59" s="13" t="n"/>
      <c r="C59" s="13" t="n"/>
      <c r="D59" s="13" t="n"/>
      <c r="E59" s="14" t="n"/>
      <c r="F59" s="14" t="n"/>
      <c r="G59" s="13" t="n"/>
      <c r="H59" s="15" t="n"/>
      <c r="I59" s="16" t="n"/>
      <c r="J59" s="13" t="n"/>
      <c r="K59" s="13" t="n"/>
      <c r="L59" s="13" t="n"/>
      <c r="M59" s="17" t="n"/>
      <c r="N59" s="13" t="n"/>
      <c r="O59" s="13" t="n"/>
      <c r="P59" s="14" t="n"/>
      <c r="Q59" s="7">
        <f>IF(OR($A59="",NOT(ISNUMBER($E59)),NOT(ISNUMBER($F59)),$F59&lt;$E59),"",IFERROR($F59-$E59+1,""))</f>
        <v/>
      </c>
      <c r="R59" s="18">
        <f>IF(OR($A59="",NOT(ISNUMBER($I59)),NOT(ISNUMBER($Q59))),"",IFERROR($I59*$Q59,""))</f>
        <v/>
      </c>
      <c r="S59" s="8">
        <f>IF($A59="","",IF($O59="Archived","Archived",IF(OR($B59="",$C59="",$D59=""),"Identifier check",IF($O59="","Status needed",IF(OR(NOT(ISNUMBER($E59)),NOT(ISNUMBER($F59))),"Date check",IF($F59&lt;$E59,"Date order check",IF(AND($F59&lt;TODAY(),$O59="Active"),"Service dates ended - review",IF(OR(NOT(ISNUMBER('Assumptions'!$B$6)),'Assumptions'!$B$6&lt;1),"Review limit needed",IF($Q59&gt;'Assumptions'!$B$6,"Long date range - review",IF($O59="Draft","Draft - review",IF($O59="On Hold","On hold - review",IF(OR($P59="",NOT(ISNUMBER($P59))),"Confirmation date needed",IF(OR(NOT(ISNUMBER('Assumptions'!$B$5)),'Assumptions'!$B$5&lt;1),"Confirmation limit needed",IF(TODAY()-$P59&gt;'Assumptions'!$B$5,"Confirm owner instructions",IF(OR($G59="",NOT(ISNUMBER($H59))),"Meal timing check",IF(OR(NOT(ISNUMBER($I59)),$I59&lt;=0,$J59=""),"Portion check",IF($K59="","Food details needed",IF($L59="","Supply source needed",IF($N59="","Assignment needed","Ready")))))))))))))))))))</f>
        <v/>
      </c>
    </row>
    <row r="60" ht="34" customHeight="1">
      <c r="A60" s="13" t="n"/>
      <c r="B60" s="13" t="n"/>
      <c r="C60" s="13" t="n"/>
      <c r="D60" s="13" t="n"/>
      <c r="E60" s="14" t="n"/>
      <c r="F60" s="14" t="n"/>
      <c r="G60" s="13" t="n"/>
      <c r="H60" s="15" t="n"/>
      <c r="I60" s="16" t="n"/>
      <c r="J60" s="13" t="n"/>
      <c r="K60" s="13" t="n"/>
      <c r="L60" s="13" t="n"/>
      <c r="M60" s="17" t="n"/>
      <c r="N60" s="13" t="n"/>
      <c r="O60" s="13" t="n"/>
      <c r="P60" s="14" t="n"/>
      <c r="Q60" s="10">
        <f>IF(OR($A60="",NOT(ISNUMBER($E60)),NOT(ISNUMBER($F60)),$F60&lt;$E60),"",IFERROR($F60-$E60+1,""))</f>
        <v/>
      </c>
      <c r="R60" s="19">
        <f>IF(OR($A60="",NOT(ISNUMBER($I60)),NOT(ISNUMBER($Q60))),"",IFERROR($I60*$Q60,""))</f>
        <v/>
      </c>
      <c r="S60" s="11">
        <f>IF($A60="","",IF($O60="Archived","Archived",IF(OR($B60="",$C60="",$D60=""),"Identifier check",IF($O60="","Status needed",IF(OR(NOT(ISNUMBER($E60)),NOT(ISNUMBER($F60))),"Date check",IF($F60&lt;$E60,"Date order check",IF(AND($F60&lt;TODAY(),$O60="Active"),"Service dates ended - review",IF(OR(NOT(ISNUMBER('Assumptions'!$B$6)),'Assumptions'!$B$6&lt;1),"Review limit needed",IF($Q60&gt;'Assumptions'!$B$6,"Long date range - review",IF($O60="Draft","Draft - review",IF($O60="On Hold","On hold - review",IF(OR($P60="",NOT(ISNUMBER($P60))),"Confirmation date needed",IF(OR(NOT(ISNUMBER('Assumptions'!$B$5)),'Assumptions'!$B$5&lt;1),"Confirmation limit needed",IF(TODAY()-$P60&gt;'Assumptions'!$B$5,"Confirm owner instructions",IF(OR($G60="",NOT(ISNUMBER($H60))),"Meal timing check",IF(OR(NOT(ISNUMBER($I60)),$I60&lt;=0,$J60=""),"Portion check",IF($K60="","Food details needed",IF($L60="","Supply source needed",IF($N60="","Assignment needed","Ready")))))))))))))))))))</f>
        <v/>
      </c>
    </row>
    <row r="61" ht="34" customHeight="1">
      <c r="A61" s="13" t="n"/>
      <c r="B61" s="13" t="n"/>
      <c r="C61" s="13" t="n"/>
      <c r="D61" s="13" t="n"/>
      <c r="E61" s="14" t="n"/>
      <c r="F61" s="14" t="n"/>
      <c r="G61" s="13" t="n"/>
      <c r="H61" s="15" t="n"/>
      <c r="I61" s="16" t="n"/>
      <c r="J61" s="13" t="n"/>
      <c r="K61" s="13" t="n"/>
      <c r="L61" s="13" t="n"/>
      <c r="M61" s="17" t="n"/>
      <c r="N61" s="13" t="n"/>
      <c r="O61" s="13" t="n"/>
      <c r="P61" s="14" t="n"/>
      <c r="Q61" s="7">
        <f>IF(OR($A61="",NOT(ISNUMBER($E61)),NOT(ISNUMBER($F61)),$F61&lt;$E61),"",IFERROR($F61-$E61+1,""))</f>
        <v/>
      </c>
      <c r="R61" s="18">
        <f>IF(OR($A61="",NOT(ISNUMBER($I61)),NOT(ISNUMBER($Q61))),"",IFERROR($I61*$Q61,""))</f>
        <v/>
      </c>
      <c r="S61" s="8">
        <f>IF($A61="","",IF($O61="Archived","Archived",IF(OR($B61="",$C61="",$D61=""),"Identifier check",IF($O61="","Status needed",IF(OR(NOT(ISNUMBER($E61)),NOT(ISNUMBER($F61))),"Date check",IF($F61&lt;$E61,"Date order check",IF(AND($F61&lt;TODAY(),$O61="Active"),"Service dates ended - review",IF(OR(NOT(ISNUMBER('Assumptions'!$B$6)),'Assumptions'!$B$6&lt;1),"Review limit needed",IF($Q61&gt;'Assumptions'!$B$6,"Long date range - review",IF($O61="Draft","Draft - review",IF($O61="On Hold","On hold - review",IF(OR($P61="",NOT(ISNUMBER($P61))),"Confirmation date needed",IF(OR(NOT(ISNUMBER('Assumptions'!$B$5)),'Assumptions'!$B$5&lt;1),"Confirmation limit needed",IF(TODAY()-$P61&gt;'Assumptions'!$B$5,"Confirm owner instructions",IF(OR($G61="",NOT(ISNUMBER($H61))),"Meal timing check",IF(OR(NOT(ISNUMBER($I61)),$I61&lt;=0,$J61=""),"Portion check",IF($K61="","Food details needed",IF($L61="","Supply source needed",IF($N61="","Assignment needed","Ready")))))))))))))))))))</f>
        <v/>
      </c>
    </row>
    <row r="62" ht="34" customHeight="1">
      <c r="A62" s="13" t="n"/>
      <c r="B62" s="13" t="n"/>
      <c r="C62" s="13" t="n"/>
      <c r="D62" s="13" t="n"/>
      <c r="E62" s="14" t="n"/>
      <c r="F62" s="14" t="n"/>
      <c r="G62" s="13" t="n"/>
      <c r="H62" s="15" t="n"/>
      <c r="I62" s="16" t="n"/>
      <c r="J62" s="13" t="n"/>
      <c r="K62" s="13" t="n"/>
      <c r="L62" s="13" t="n"/>
      <c r="M62" s="17" t="n"/>
      <c r="N62" s="13" t="n"/>
      <c r="O62" s="13" t="n"/>
      <c r="P62" s="14" t="n"/>
      <c r="Q62" s="10">
        <f>IF(OR($A62="",NOT(ISNUMBER($E62)),NOT(ISNUMBER($F62)),$F62&lt;$E62),"",IFERROR($F62-$E62+1,""))</f>
        <v/>
      </c>
      <c r="R62" s="19">
        <f>IF(OR($A62="",NOT(ISNUMBER($I62)),NOT(ISNUMBER($Q62))),"",IFERROR($I62*$Q62,""))</f>
        <v/>
      </c>
      <c r="S62" s="11">
        <f>IF($A62="","",IF($O62="Archived","Archived",IF(OR($B62="",$C62="",$D62=""),"Identifier check",IF($O62="","Status needed",IF(OR(NOT(ISNUMBER($E62)),NOT(ISNUMBER($F62))),"Date check",IF($F62&lt;$E62,"Date order check",IF(AND($F62&lt;TODAY(),$O62="Active"),"Service dates ended - review",IF(OR(NOT(ISNUMBER('Assumptions'!$B$6)),'Assumptions'!$B$6&lt;1),"Review limit needed",IF($Q62&gt;'Assumptions'!$B$6,"Long date range - review",IF($O62="Draft","Draft - review",IF($O62="On Hold","On hold - review",IF(OR($P62="",NOT(ISNUMBER($P62))),"Confirmation date needed",IF(OR(NOT(ISNUMBER('Assumptions'!$B$5)),'Assumptions'!$B$5&lt;1),"Confirmation limit needed",IF(TODAY()-$P62&gt;'Assumptions'!$B$5,"Confirm owner instructions",IF(OR($G62="",NOT(ISNUMBER($H62))),"Meal timing check",IF(OR(NOT(ISNUMBER($I62)),$I62&lt;=0,$J62=""),"Portion check",IF($K62="","Food details needed",IF($L62="","Supply source needed",IF($N62="","Assignment needed","Ready")))))))))))))))))))</f>
        <v/>
      </c>
    </row>
    <row r="63" ht="34" customHeight="1">
      <c r="A63" s="13" t="n"/>
      <c r="B63" s="13" t="n"/>
      <c r="C63" s="13" t="n"/>
      <c r="D63" s="13" t="n"/>
      <c r="E63" s="14" t="n"/>
      <c r="F63" s="14" t="n"/>
      <c r="G63" s="13" t="n"/>
      <c r="H63" s="15" t="n"/>
      <c r="I63" s="16" t="n"/>
      <c r="J63" s="13" t="n"/>
      <c r="K63" s="13" t="n"/>
      <c r="L63" s="13" t="n"/>
      <c r="M63" s="17" t="n"/>
      <c r="N63" s="13" t="n"/>
      <c r="O63" s="13" t="n"/>
      <c r="P63" s="14" t="n"/>
      <c r="Q63" s="7">
        <f>IF(OR($A63="",NOT(ISNUMBER($E63)),NOT(ISNUMBER($F63)),$F63&lt;$E63),"",IFERROR($F63-$E63+1,""))</f>
        <v/>
      </c>
      <c r="R63" s="18">
        <f>IF(OR($A63="",NOT(ISNUMBER($I63)),NOT(ISNUMBER($Q63))),"",IFERROR($I63*$Q63,""))</f>
        <v/>
      </c>
      <c r="S63" s="8">
        <f>IF($A63="","",IF($O63="Archived","Archived",IF(OR($B63="",$C63="",$D63=""),"Identifier check",IF($O63="","Status needed",IF(OR(NOT(ISNUMBER($E63)),NOT(ISNUMBER($F63))),"Date check",IF($F63&lt;$E63,"Date order check",IF(AND($F63&lt;TODAY(),$O63="Active"),"Service dates ended - review",IF(OR(NOT(ISNUMBER('Assumptions'!$B$6)),'Assumptions'!$B$6&lt;1),"Review limit needed",IF($Q63&gt;'Assumptions'!$B$6,"Long date range - review",IF($O63="Draft","Draft - review",IF($O63="On Hold","On hold - review",IF(OR($P63="",NOT(ISNUMBER($P63))),"Confirmation date needed",IF(OR(NOT(ISNUMBER('Assumptions'!$B$5)),'Assumptions'!$B$5&lt;1),"Confirmation limit needed",IF(TODAY()-$P63&gt;'Assumptions'!$B$5,"Confirm owner instructions",IF(OR($G63="",NOT(ISNUMBER($H63))),"Meal timing check",IF(OR(NOT(ISNUMBER($I63)),$I63&lt;=0,$J63=""),"Portion check",IF($K63="","Food details needed",IF($L63="","Supply source needed",IF($N63="","Assignment needed","Ready")))))))))))))))))))</f>
        <v/>
      </c>
    </row>
    <row r="64" ht="34" customHeight="1">
      <c r="A64" s="13" t="n"/>
      <c r="B64" s="13" t="n"/>
      <c r="C64" s="13" t="n"/>
      <c r="D64" s="13" t="n"/>
      <c r="E64" s="14" t="n"/>
      <c r="F64" s="14" t="n"/>
      <c r="G64" s="13" t="n"/>
      <c r="H64" s="15" t="n"/>
      <c r="I64" s="16" t="n"/>
      <c r="J64" s="13" t="n"/>
      <c r="K64" s="13" t="n"/>
      <c r="L64" s="13" t="n"/>
      <c r="M64" s="17" t="n"/>
      <c r="N64" s="13" t="n"/>
      <c r="O64" s="13" t="n"/>
      <c r="P64" s="14" t="n"/>
      <c r="Q64" s="10">
        <f>IF(OR($A64="",NOT(ISNUMBER($E64)),NOT(ISNUMBER($F64)),$F64&lt;$E64),"",IFERROR($F64-$E64+1,""))</f>
        <v/>
      </c>
      <c r="R64" s="19">
        <f>IF(OR($A64="",NOT(ISNUMBER($I64)),NOT(ISNUMBER($Q64))),"",IFERROR($I64*$Q64,""))</f>
        <v/>
      </c>
      <c r="S64" s="11">
        <f>IF($A64="","",IF($O64="Archived","Archived",IF(OR($B64="",$C64="",$D64=""),"Identifier check",IF($O64="","Status needed",IF(OR(NOT(ISNUMBER($E64)),NOT(ISNUMBER($F64))),"Date check",IF($F64&lt;$E64,"Date order check",IF(AND($F64&lt;TODAY(),$O64="Active"),"Service dates ended - review",IF(OR(NOT(ISNUMBER('Assumptions'!$B$6)),'Assumptions'!$B$6&lt;1),"Review limit needed",IF($Q64&gt;'Assumptions'!$B$6,"Long date range - review",IF($O64="Draft","Draft - review",IF($O64="On Hold","On hold - review",IF(OR($P64="",NOT(ISNUMBER($P64))),"Confirmation date needed",IF(OR(NOT(ISNUMBER('Assumptions'!$B$5)),'Assumptions'!$B$5&lt;1),"Confirmation limit needed",IF(TODAY()-$P64&gt;'Assumptions'!$B$5,"Confirm owner instructions",IF(OR($G64="",NOT(ISNUMBER($H64))),"Meal timing check",IF(OR(NOT(ISNUMBER($I64)),$I64&lt;=0,$J64=""),"Portion check",IF($K64="","Food details needed",IF($L64="","Supply source needed",IF($N64="","Assignment needed","Ready")))))))))))))))))))</f>
        <v/>
      </c>
    </row>
    <row r="65" ht="34" customHeight="1">
      <c r="A65" s="13" t="n"/>
      <c r="B65" s="13" t="n"/>
      <c r="C65" s="13" t="n"/>
      <c r="D65" s="13" t="n"/>
      <c r="E65" s="14" t="n"/>
      <c r="F65" s="14" t="n"/>
      <c r="G65" s="13" t="n"/>
      <c r="H65" s="15" t="n"/>
      <c r="I65" s="16" t="n"/>
      <c r="J65" s="13" t="n"/>
      <c r="K65" s="13" t="n"/>
      <c r="L65" s="13" t="n"/>
      <c r="M65" s="17" t="n"/>
      <c r="N65" s="13" t="n"/>
      <c r="O65" s="13" t="n"/>
      <c r="P65" s="14" t="n"/>
      <c r="Q65" s="7">
        <f>IF(OR($A65="",NOT(ISNUMBER($E65)),NOT(ISNUMBER($F65)),$F65&lt;$E65),"",IFERROR($F65-$E65+1,""))</f>
        <v/>
      </c>
      <c r="R65" s="18">
        <f>IF(OR($A65="",NOT(ISNUMBER($I65)),NOT(ISNUMBER($Q65))),"",IFERROR($I65*$Q65,""))</f>
        <v/>
      </c>
      <c r="S65" s="8">
        <f>IF($A65="","",IF($O65="Archived","Archived",IF(OR($B65="",$C65="",$D65=""),"Identifier check",IF($O65="","Status needed",IF(OR(NOT(ISNUMBER($E65)),NOT(ISNUMBER($F65))),"Date check",IF($F65&lt;$E65,"Date order check",IF(AND($F65&lt;TODAY(),$O65="Active"),"Service dates ended - review",IF(OR(NOT(ISNUMBER('Assumptions'!$B$6)),'Assumptions'!$B$6&lt;1),"Review limit needed",IF($Q65&gt;'Assumptions'!$B$6,"Long date range - review",IF($O65="Draft","Draft - review",IF($O65="On Hold","On hold - review",IF(OR($P65="",NOT(ISNUMBER($P65))),"Confirmation date needed",IF(OR(NOT(ISNUMBER('Assumptions'!$B$5)),'Assumptions'!$B$5&lt;1),"Confirmation limit needed",IF(TODAY()-$P65&gt;'Assumptions'!$B$5,"Confirm owner instructions",IF(OR($G65="",NOT(ISNUMBER($H65))),"Meal timing check",IF(OR(NOT(ISNUMBER($I65)),$I65&lt;=0,$J65=""),"Portion check",IF($K65="","Food details needed",IF($L65="","Supply source needed",IF($N65="","Assignment needed","Ready")))))))))))))))))))</f>
        <v/>
      </c>
    </row>
    <row r="66" ht="34" customHeight="1">
      <c r="A66" s="13" t="n"/>
      <c r="B66" s="13" t="n"/>
      <c r="C66" s="13" t="n"/>
      <c r="D66" s="13" t="n"/>
      <c r="E66" s="14" t="n"/>
      <c r="F66" s="14" t="n"/>
      <c r="G66" s="13" t="n"/>
      <c r="H66" s="15" t="n"/>
      <c r="I66" s="16" t="n"/>
      <c r="J66" s="13" t="n"/>
      <c r="K66" s="13" t="n"/>
      <c r="L66" s="13" t="n"/>
      <c r="M66" s="17" t="n"/>
      <c r="N66" s="13" t="n"/>
      <c r="O66" s="13" t="n"/>
      <c r="P66" s="14" t="n"/>
      <c r="Q66" s="10">
        <f>IF(OR($A66="",NOT(ISNUMBER($E66)),NOT(ISNUMBER($F66)),$F66&lt;$E66),"",IFERROR($F66-$E66+1,""))</f>
        <v/>
      </c>
      <c r="R66" s="19">
        <f>IF(OR($A66="",NOT(ISNUMBER($I66)),NOT(ISNUMBER($Q66))),"",IFERROR($I66*$Q66,""))</f>
        <v/>
      </c>
      <c r="S66" s="11">
        <f>IF($A66="","",IF($O66="Archived","Archived",IF(OR($B66="",$C66="",$D66=""),"Identifier check",IF($O66="","Status needed",IF(OR(NOT(ISNUMBER($E66)),NOT(ISNUMBER($F66))),"Date check",IF($F66&lt;$E66,"Date order check",IF(AND($F66&lt;TODAY(),$O66="Active"),"Service dates ended - review",IF(OR(NOT(ISNUMBER('Assumptions'!$B$6)),'Assumptions'!$B$6&lt;1),"Review limit needed",IF($Q66&gt;'Assumptions'!$B$6,"Long date range - review",IF($O66="Draft","Draft - review",IF($O66="On Hold","On hold - review",IF(OR($P66="",NOT(ISNUMBER($P66))),"Confirmation date needed",IF(OR(NOT(ISNUMBER('Assumptions'!$B$5)),'Assumptions'!$B$5&lt;1),"Confirmation limit needed",IF(TODAY()-$P66&gt;'Assumptions'!$B$5,"Confirm owner instructions",IF(OR($G66="",NOT(ISNUMBER($H66))),"Meal timing check",IF(OR(NOT(ISNUMBER($I66)),$I66&lt;=0,$J66=""),"Portion check",IF($K66="","Food details needed",IF($L66="","Supply source needed",IF($N66="","Assignment needed","Ready")))))))))))))))))))</f>
        <v/>
      </c>
    </row>
    <row r="67" ht="34" customHeight="1">
      <c r="A67" s="13" t="n"/>
      <c r="B67" s="13" t="n"/>
      <c r="C67" s="13" t="n"/>
      <c r="D67" s="13" t="n"/>
      <c r="E67" s="14" t="n"/>
      <c r="F67" s="14" t="n"/>
      <c r="G67" s="13" t="n"/>
      <c r="H67" s="15" t="n"/>
      <c r="I67" s="16" t="n"/>
      <c r="J67" s="13" t="n"/>
      <c r="K67" s="13" t="n"/>
      <c r="L67" s="13" t="n"/>
      <c r="M67" s="17" t="n"/>
      <c r="N67" s="13" t="n"/>
      <c r="O67" s="13" t="n"/>
      <c r="P67" s="14" t="n"/>
      <c r="Q67" s="7">
        <f>IF(OR($A67="",NOT(ISNUMBER($E67)),NOT(ISNUMBER($F67)),$F67&lt;$E67),"",IFERROR($F67-$E67+1,""))</f>
        <v/>
      </c>
      <c r="R67" s="18">
        <f>IF(OR($A67="",NOT(ISNUMBER($I67)),NOT(ISNUMBER($Q67))),"",IFERROR($I67*$Q67,""))</f>
        <v/>
      </c>
      <c r="S67" s="8">
        <f>IF($A67="","",IF($O67="Archived","Archived",IF(OR($B67="",$C67="",$D67=""),"Identifier check",IF($O67="","Status needed",IF(OR(NOT(ISNUMBER($E67)),NOT(ISNUMBER($F67))),"Date check",IF($F67&lt;$E67,"Date order check",IF(AND($F67&lt;TODAY(),$O67="Active"),"Service dates ended - review",IF(OR(NOT(ISNUMBER('Assumptions'!$B$6)),'Assumptions'!$B$6&lt;1),"Review limit needed",IF($Q67&gt;'Assumptions'!$B$6,"Long date range - review",IF($O67="Draft","Draft - review",IF($O67="On Hold","On hold - review",IF(OR($P67="",NOT(ISNUMBER($P67))),"Confirmation date needed",IF(OR(NOT(ISNUMBER('Assumptions'!$B$5)),'Assumptions'!$B$5&lt;1),"Confirmation limit needed",IF(TODAY()-$P67&gt;'Assumptions'!$B$5,"Confirm owner instructions",IF(OR($G67="",NOT(ISNUMBER($H67))),"Meal timing check",IF(OR(NOT(ISNUMBER($I67)),$I67&lt;=0,$J67=""),"Portion check",IF($K67="","Food details needed",IF($L67="","Supply source needed",IF($N67="","Assignment needed","Ready")))))))))))))))))))</f>
        <v/>
      </c>
    </row>
    <row r="68" ht="34" customHeight="1">
      <c r="A68" s="13" t="n"/>
      <c r="B68" s="13" t="n"/>
      <c r="C68" s="13" t="n"/>
      <c r="D68" s="13" t="n"/>
      <c r="E68" s="14" t="n"/>
      <c r="F68" s="14" t="n"/>
      <c r="G68" s="13" t="n"/>
      <c r="H68" s="15" t="n"/>
      <c r="I68" s="16" t="n"/>
      <c r="J68" s="13" t="n"/>
      <c r="K68" s="13" t="n"/>
      <c r="L68" s="13" t="n"/>
      <c r="M68" s="17" t="n"/>
      <c r="N68" s="13" t="n"/>
      <c r="O68" s="13" t="n"/>
      <c r="P68" s="14" t="n"/>
      <c r="Q68" s="10">
        <f>IF(OR($A68="",NOT(ISNUMBER($E68)),NOT(ISNUMBER($F68)),$F68&lt;$E68),"",IFERROR($F68-$E68+1,""))</f>
        <v/>
      </c>
      <c r="R68" s="19">
        <f>IF(OR($A68="",NOT(ISNUMBER($I68)),NOT(ISNUMBER($Q68))),"",IFERROR($I68*$Q68,""))</f>
        <v/>
      </c>
      <c r="S68" s="11">
        <f>IF($A68="","",IF($O68="Archived","Archived",IF(OR($B68="",$C68="",$D68=""),"Identifier check",IF($O68="","Status needed",IF(OR(NOT(ISNUMBER($E68)),NOT(ISNUMBER($F68))),"Date check",IF($F68&lt;$E68,"Date order check",IF(AND($F68&lt;TODAY(),$O68="Active"),"Service dates ended - review",IF(OR(NOT(ISNUMBER('Assumptions'!$B$6)),'Assumptions'!$B$6&lt;1),"Review limit needed",IF($Q68&gt;'Assumptions'!$B$6,"Long date range - review",IF($O68="Draft","Draft - review",IF($O68="On Hold","On hold - review",IF(OR($P68="",NOT(ISNUMBER($P68))),"Confirmation date needed",IF(OR(NOT(ISNUMBER('Assumptions'!$B$5)),'Assumptions'!$B$5&lt;1),"Confirmation limit needed",IF(TODAY()-$P68&gt;'Assumptions'!$B$5,"Confirm owner instructions",IF(OR($G68="",NOT(ISNUMBER($H68))),"Meal timing check",IF(OR(NOT(ISNUMBER($I68)),$I68&lt;=0,$J68=""),"Portion check",IF($K68="","Food details needed",IF($L68="","Supply source needed",IF($N68="","Assignment needed","Ready")))))))))))))))))))</f>
        <v/>
      </c>
    </row>
    <row r="69" ht="34" customHeight="1">
      <c r="A69" s="13" t="n"/>
      <c r="B69" s="13" t="n"/>
      <c r="C69" s="13" t="n"/>
      <c r="D69" s="13" t="n"/>
      <c r="E69" s="14" t="n"/>
      <c r="F69" s="14" t="n"/>
      <c r="G69" s="13" t="n"/>
      <c r="H69" s="15" t="n"/>
      <c r="I69" s="16" t="n"/>
      <c r="J69" s="13" t="n"/>
      <c r="K69" s="13" t="n"/>
      <c r="L69" s="13" t="n"/>
      <c r="M69" s="17" t="n"/>
      <c r="N69" s="13" t="n"/>
      <c r="O69" s="13" t="n"/>
      <c r="P69" s="14" t="n"/>
      <c r="Q69" s="7">
        <f>IF(OR($A69="",NOT(ISNUMBER($E69)),NOT(ISNUMBER($F69)),$F69&lt;$E69),"",IFERROR($F69-$E69+1,""))</f>
        <v/>
      </c>
      <c r="R69" s="18">
        <f>IF(OR($A69="",NOT(ISNUMBER($I69)),NOT(ISNUMBER($Q69))),"",IFERROR($I69*$Q69,""))</f>
        <v/>
      </c>
      <c r="S69" s="8">
        <f>IF($A69="","",IF($O69="Archived","Archived",IF(OR($B69="",$C69="",$D69=""),"Identifier check",IF($O69="","Status needed",IF(OR(NOT(ISNUMBER($E69)),NOT(ISNUMBER($F69))),"Date check",IF($F69&lt;$E69,"Date order check",IF(AND($F69&lt;TODAY(),$O69="Active"),"Service dates ended - review",IF(OR(NOT(ISNUMBER('Assumptions'!$B$6)),'Assumptions'!$B$6&lt;1),"Review limit needed",IF($Q69&gt;'Assumptions'!$B$6,"Long date range - review",IF($O69="Draft","Draft - review",IF($O69="On Hold","On hold - review",IF(OR($P69="",NOT(ISNUMBER($P69))),"Confirmation date needed",IF(OR(NOT(ISNUMBER('Assumptions'!$B$5)),'Assumptions'!$B$5&lt;1),"Confirmation limit needed",IF(TODAY()-$P69&gt;'Assumptions'!$B$5,"Confirm owner instructions",IF(OR($G69="",NOT(ISNUMBER($H69))),"Meal timing check",IF(OR(NOT(ISNUMBER($I69)),$I69&lt;=0,$J69=""),"Portion check",IF($K69="","Food details needed",IF($L69="","Supply source needed",IF($N69="","Assignment needed","Ready")))))))))))))))))))</f>
        <v/>
      </c>
    </row>
    <row r="70" ht="34" customHeight="1">
      <c r="A70" s="13" t="n"/>
      <c r="B70" s="13" t="n"/>
      <c r="C70" s="13" t="n"/>
      <c r="D70" s="13" t="n"/>
      <c r="E70" s="14" t="n"/>
      <c r="F70" s="14" t="n"/>
      <c r="G70" s="13" t="n"/>
      <c r="H70" s="15" t="n"/>
      <c r="I70" s="16" t="n"/>
      <c r="J70" s="13" t="n"/>
      <c r="K70" s="13" t="n"/>
      <c r="L70" s="13" t="n"/>
      <c r="M70" s="17" t="n"/>
      <c r="N70" s="13" t="n"/>
      <c r="O70" s="13" t="n"/>
      <c r="P70" s="14" t="n"/>
      <c r="Q70" s="10">
        <f>IF(OR($A70="",NOT(ISNUMBER($E70)),NOT(ISNUMBER($F70)),$F70&lt;$E70),"",IFERROR($F70-$E70+1,""))</f>
        <v/>
      </c>
      <c r="R70" s="19">
        <f>IF(OR($A70="",NOT(ISNUMBER($I70)),NOT(ISNUMBER($Q70))),"",IFERROR($I70*$Q70,""))</f>
        <v/>
      </c>
      <c r="S70" s="11">
        <f>IF($A70="","",IF($O70="Archived","Archived",IF(OR($B70="",$C70="",$D70=""),"Identifier check",IF($O70="","Status needed",IF(OR(NOT(ISNUMBER($E70)),NOT(ISNUMBER($F70))),"Date check",IF($F70&lt;$E70,"Date order check",IF(AND($F70&lt;TODAY(),$O70="Active"),"Service dates ended - review",IF(OR(NOT(ISNUMBER('Assumptions'!$B$6)),'Assumptions'!$B$6&lt;1),"Review limit needed",IF($Q70&gt;'Assumptions'!$B$6,"Long date range - review",IF($O70="Draft","Draft - review",IF($O70="On Hold","On hold - review",IF(OR($P70="",NOT(ISNUMBER($P70))),"Confirmation date needed",IF(OR(NOT(ISNUMBER('Assumptions'!$B$5)),'Assumptions'!$B$5&lt;1),"Confirmation limit needed",IF(TODAY()-$P70&gt;'Assumptions'!$B$5,"Confirm owner instructions",IF(OR($G70="",NOT(ISNUMBER($H70))),"Meal timing check",IF(OR(NOT(ISNUMBER($I70)),$I70&lt;=0,$J70=""),"Portion check",IF($K70="","Food details needed",IF($L70="","Supply source needed",IF($N70="","Assignment needed","Ready")))))))))))))))))))</f>
        <v/>
      </c>
    </row>
    <row r="71" ht="34" customHeight="1">
      <c r="A71" s="13" t="n"/>
      <c r="B71" s="13" t="n"/>
      <c r="C71" s="13" t="n"/>
      <c r="D71" s="13" t="n"/>
      <c r="E71" s="14" t="n"/>
      <c r="F71" s="14" t="n"/>
      <c r="G71" s="13" t="n"/>
      <c r="H71" s="15" t="n"/>
      <c r="I71" s="16" t="n"/>
      <c r="J71" s="13" t="n"/>
      <c r="K71" s="13" t="n"/>
      <c r="L71" s="13" t="n"/>
      <c r="M71" s="17" t="n"/>
      <c r="N71" s="13" t="n"/>
      <c r="O71" s="13" t="n"/>
      <c r="P71" s="14" t="n"/>
      <c r="Q71" s="7">
        <f>IF(OR($A71="",NOT(ISNUMBER($E71)),NOT(ISNUMBER($F71)),$F71&lt;$E71),"",IFERROR($F71-$E71+1,""))</f>
        <v/>
      </c>
      <c r="R71" s="18">
        <f>IF(OR($A71="",NOT(ISNUMBER($I71)),NOT(ISNUMBER($Q71))),"",IFERROR($I71*$Q71,""))</f>
        <v/>
      </c>
      <c r="S71" s="8">
        <f>IF($A71="","",IF($O71="Archived","Archived",IF(OR($B71="",$C71="",$D71=""),"Identifier check",IF($O71="","Status needed",IF(OR(NOT(ISNUMBER($E71)),NOT(ISNUMBER($F71))),"Date check",IF($F71&lt;$E71,"Date order check",IF(AND($F71&lt;TODAY(),$O71="Active"),"Service dates ended - review",IF(OR(NOT(ISNUMBER('Assumptions'!$B$6)),'Assumptions'!$B$6&lt;1),"Review limit needed",IF($Q71&gt;'Assumptions'!$B$6,"Long date range - review",IF($O71="Draft","Draft - review",IF($O71="On Hold","On hold - review",IF(OR($P71="",NOT(ISNUMBER($P71))),"Confirmation date needed",IF(OR(NOT(ISNUMBER('Assumptions'!$B$5)),'Assumptions'!$B$5&lt;1),"Confirmation limit needed",IF(TODAY()-$P71&gt;'Assumptions'!$B$5,"Confirm owner instructions",IF(OR($G71="",NOT(ISNUMBER($H71))),"Meal timing check",IF(OR(NOT(ISNUMBER($I71)),$I71&lt;=0,$J71=""),"Portion check",IF($K71="","Food details needed",IF($L71="","Supply source needed",IF($N71="","Assignment needed","Ready")))))))))))))))))))</f>
        <v/>
      </c>
    </row>
    <row r="72" ht="34" customHeight="1">
      <c r="A72" s="13" t="n"/>
      <c r="B72" s="13" t="n"/>
      <c r="C72" s="13" t="n"/>
      <c r="D72" s="13" t="n"/>
      <c r="E72" s="14" t="n"/>
      <c r="F72" s="14" t="n"/>
      <c r="G72" s="13" t="n"/>
      <c r="H72" s="15" t="n"/>
      <c r="I72" s="16" t="n"/>
      <c r="J72" s="13" t="n"/>
      <c r="K72" s="13" t="n"/>
      <c r="L72" s="13" t="n"/>
      <c r="M72" s="17" t="n"/>
      <c r="N72" s="13" t="n"/>
      <c r="O72" s="13" t="n"/>
      <c r="P72" s="14" t="n"/>
      <c r="Q72" s="10">
        <f>IF(OR($A72="",NOT(ISNUMBER($E72)),NOT(ISNUMBER($F72)),$F72&lt;$E72),"",IFERROR($F72-$E72+1,""))</f>
        <v/>
      </c>
      <c r="R72" s="19">
        <f>IF(OR($A72="",NOT(ISNUMBER($I72)),NOT(ISNUMBER($Q72))),"",IFERROR($I72*$Q72,""))</f>
        <v/>
      </c>
      <c r="S72" s="11">
        <f>IF($A72="","",IF($O72="Archived","Archived",IF(OR($B72="",$C72="",$D72=""),"Identifier check",IF($O72="","Status needed",IF(OR(NOT(ISNUMBER($E72)),NOT(ISNUMBER($F72))),"Date check",IF($F72&lt;$E72,"Date order check",IF(AND($F72&lt;TODAY(),$O72="Active"),"Service dates ended - review",IF(OR(NOT(ISNUMBER('Assumptions'!$B$6)),'Assumptions'!$B$6&lt;1),"Review limit needed",IF($Q72&gt;'Assumptions'!$B$6,"Long date range - review",IF($O72="Draft","Draft - review",IF($O72="On Hold","On hold - review",IF(OR($P72="",NOT(ISNUMBER($P72))),"Confirmation date needed",IF(OR(NOT(ISNUMBER('Assumptions'!$B$5)),'Assumptions'!$B$5&lt;1),"Confirmation limit needed",IF(TODAY()-$P72&gt;'Assumptions'!$B$5,"Confirm owner instructions",IF(OR($G72="",NOT(ISNUMBER($H72))),"Meal timing check",IF(OR(NOT(ISNUMBER($I72)),$I72&lt;=0,$J72=""),"Portion check",IF($K72="","Food details needed",IF($L72="","Supply source needed",IF($N72="","Assignment needed","Ready")))))))))))))))))))</f>
        <v/>
      </c>
    </row>
    <row r="73" ht="34" customHeight="1">
      <c r="A73" s="13" t="n"/>
      <c r="B73" s="13" t="n"/>
      <c r="C73" s="13" t="n"/>
      <c r="D73" s="13" t="n"/>
      <c r="E73" s="14" t="n"/>
      <c r="F73" s="14" t="n"/>
      <c r="G73" s="13" t="n"/>
      <c r="H73" s="15" t="n"/>
      <c r="I73" s="16" t="n"/>
      <c r="J73" s="13" t="n"/>
      <c r="K73" s="13" t="n"/>
      <c r="L73" s="13" t="n"/>
      <c r="M73" s="17" t="n"/>
      <c r="N73" s="13" t="n"/>
      <c r="O73" s="13" t="n"/>
      <c r="P73" s="14" t="n"/>
      <c r="Q73" s="7">
        <f>IF(OR($A73="",NOT(ISNUMBER($E73)),NOT(ISNUMBER($F73)),$F73&lt;$E73),"",IFERROR($F73-$E73+1,""))</f>
        <v/>
      </c>
      <c r="R73" s="18">
        <f>IF(OR($A73="",NOT(ISNUMBER($I73)),NOT(ISNUMBER($Q73))),"",IFERROR($I73*$Q73,""))</f>
        <v/>
      </c>
      <c r="S73" s="8">
        <f>IF($A73="","",IF($O73="Archived","Archived",IF(OR($B73="",$C73="",$D73=""),"Identifier check",IF($O73="","Status needed",IF(OR(NOT(ISNUMBER($E73)),NOT(ISNUMBER($F73))),"Date check",IF($F73&lt;$E73,"Date order check",IF(AND($F73&lt;TODAY(),$O73="Active"),"Service dates ended - review",IF(OR(NOT(ISNUMBER('Assumptions'!$B$6)),'Assumptions'!$B$6&lt;1),"Review limit needed",IF($Q73&gt;'Assumptions'!$B$6,"Long date range - review",IF($O73="Draft","Draft - review",IF($O73="On Hold","On hold - review",IF(OR($P73="",NOT(ISNUMBER($P73))),"Confirmation date needed",IF(OR(NOT(ISNUMBER('Assumptions'!$B$5)),'Assumptions'!$B$5&lt;1),"Confirmation limit needed",IF(TODAY()-$P73&gt;'Assumptions'!$B$5,"Confirm owner instructions",IF(OR($G73="",NOT(ISNUMBER($H73))),"Meal timing check",IF(OR(NOT(ISNUMBER($I73)),$I73&lt;=0,$J73=""),"Portion check",IF($K73="","Food details needed",IF($L73="","Supply source needed",IF($N73="","Assignment needed","Ready")))))))))))))))))))</f>
        <v/>
      </c>
    </row>
    <row r="74" ht="34" customHeight="1">
      <c r="A74" s="13" t="n"/>
      <c r="B74" s="13" t="n"/>
      <c r="C74" s="13" t="n"/>
      <c r="D74" s="13" t="n"/>
      <c r="E74" s="14" t="n"/>
      <c r="F74" s="14" t="n"/>
      <c r="G74" s="13" t="n"/>
      <c r="H74" s="15" t="n"/>
      <c r="I74" s="16" t="n"/>
      <c r="J74" s="13" t="n"/>
      <c r="K74" s="13" t="n"/>
      <c r="L74" s="13" t="n"/>
      <c r="M74" s="17" t="n"/>
      <c r="N74" s="13" t="n"/>
      <c r="O74" s="13" t="n"/>
      <c r="P74" s="14" t="n"/>
      <c r="Q74" s="10">
        <f>IF(OR($A74="",NOT(ISNUMBER($E74)),NOT(ISNUMBER($F74)),$F74&lt;$E74),"",IFERROR($F74-$E74+1,""))</f>
        <v/>
      </c>
      <c r="R74" s="19">
        <f>IF(OR($A74="",NOT(ISNUMBER($I74)),NOT(ISNUMBER($Q74))),"",IFERROR($I74*$Q74,""))</f>
        <v/>
      </c>
      <c r="S74" s="11">
        <f>IF($A74="","",IF($O74="Archived","Archived",IF(OR($B74="",$C74="",$D74=""),"Identifier check",IF($O74="","Status needed",IF(OR(NOT(ISNUMBER($E74)),NOT(ISNUMBER($F74))),"Date check",IF($F74&lt;$E74,"Date order check",IF(AND($F74&lt;TODAY(),$O74="Active"),"Service dates ended - review",IF(OR(NOT(ISNUMBER('Assumptions'!$B$6)),'Assumptions'!$B$6&lt;1),"Review limit needed",IF($Q74&gt;'Assumptions'!$B$6,"Long date range - review",IF($O74="Draft","Draft - review",IF($O74="On Hold","On hold - review",IF(OR($P74="",NOT(ISNUMBER($P74))),"Confirmation date needed",IF(OR(NOT(ISNUMBER('Assumptions'!$B$5)),'Assumptions'!$B$5&lt;1),"Confirmation limit needed",IF(TODAY()-$P74&gt;'Assumptions'!$B$5,"Confirm owner instructions",IF(OR($G74="",NOT(ISNUMBER($H74))),"Meal timing check",IF(OR(NOT(ISNUMBER($I74)),$I74&lt;=0,$J74=""),"Portion check",IF($K74="","Food details needed",IF($L74="","Supply source needed",IF($N74="","Assignment needed","Ready")))))))))))))))))))</f>
        <v/>
      </c>
    </row>
    <row r="75" ht="34" customHeight="1">
      <c r="A75" s="13" t="n"/>
      <c r="B75" s="13" t="n"/>
      <c r="C75" s="13" t="n"/>
      <c r="D75" s="13" t="n"/>
      <c r="E75" s="14" t="n"/>
      <c r="F75" s="14" t="n"/>
      <c r="G75" s="13" t="n"/>
      <c r="H75" s="15" t="n"/>
      <c r="I75" s="16" t="n"/>
      <c r="J75" s="13" t="n"/>
      <c r="K75" s="13" t="n"/>
      <c r="L75" s="13" t="n"/>
      <c r="M75" s="17" t="n"/>
      <c r="N75" s="13" t="n"/>
      <c r="O75" s="13" t="n"/>
      <c r="P75" s="14" t="n"/>
      <c r="Q75" s="7">
        <f>IF(OR($A75="",NOT(ISNUMBER($E75)),NOT(ISNUMBER($F75)),$F75&lt;$E75),"",IFERROR($F75-$E75+1,""))</f>
        <v/>
      </c>
      <c r="R75" s="18">
        <f>IF(OR($A75="",NOT(ISNUMBER($I75)),NOT(ISNUMBER($Q75))),"",IFERROR($I75*$Q75,""))</f>
        <v/>
      </c>
      <c r="S75" s="8">
        <f>IF($A75="","",IF($O75="Archived","Archived",IF(OR($B75="",$C75="",$D75=""),"Identifier check",IF($O75="","Status needed",IF(OR(NOT(ISNUMBER($E75)),NOT(ISNUMBER($F75))),"Date check",IF($F75&lt;$E75,"Date order check",IF(AND($F75&lt;TODAY(),$O75="Active"),"Service dates ended - review",IF(OR(NOT(ISNUMBER('Assumptions'!$B$6)),'Assumptions'!$B$6&lt;1),"Review limit needed",IF($Q75&gt;'Assumptions'!$B$6,"Long date range - review",IF($O75="Draft","Draft - review",IF($O75="On Hold","On hold - review",IF(OR($P75="",NOT(ISNUMBER($P75))),"Confirmation date needed",IF(OR(NOT(ISNUMBER('Assumptions'!$B$5)),'Assumptions'!$B$5&lt;1),"Confirmation limit needed",IF(TODAY()-$P75&gt;'Assumptions'!$B$5,"Confirm owner instructions",IF(OR($G75="",NOT(ISNUMBER($H75))),"Meal timing check",IF(OR(NOT(ISNUMBER($I75)),$I75&lt;=0,$J75=""),"Portion check",IF($K75="","Food details needed",IF($L75="","Supply source needed",IF($N75="","Assignment needed","Ready")))))))))))))))))))</f>
        <v/>
      </c>
    </row>
    <row r="76" ht="34" customHeight="1">
      <c r="A76" s="13" t="n"/>
      <c r="B76" s="13" t="n"/>
      <c r="C76" s="13" t="n"/>
      <c r="D76" s="13" t="n"/>
      <c r="E76" s="14" t="n"/>
      <c r="F76" s="14" t="n"/>
      <c r="G76" s="13" t="n"/>
      <c r="H76" s="15" t="n"/>
      <c r="I76" s="16" t="n"/>
      <c r="J76" s="13" t="n"/>
      <c r="K76" s="13" t="n"/>
      <c r="L76" s="13" t="n"/>
      <c r="M76" s="17" t="n"/>
      <c r="N76" s="13" t="n"/>
      <c r="O76" s="13" t="n"/>
      <c r="P76" s="14" t="n"/>
      <c r="Q76" s="10">
        <f>IF(OR($A76="",NOT(ISNUMBER($E76)),NOT(ISNUMBER($F76)),$F76&lt;$E76),"",IFERROR($F76-$E76+1,""))</f>
        <v/>
      </c>
      <c r="R76" s="19">
        <f>IF(OR($A76="",NOT(ISNUMBER($I76)),NOT(ISNUMBER($Q76))),"",IFERROR($I76*$Q76,""))</f>
        <v/>
      </c>
      <c r="S76" s="11">
        <f>IF($A76="","",IF($O76="Archived","Archived",IF(OR($B76="",$C76="",$D76=""),"Identifier check",IF($O76="","Status needed",IF(OR(NOT(ISNUMBER($E76)),NOT(ISNUMBER($F76))),"Date check",IF($F76&lt;$E76,"Date order check",IF(AND($F76&lt;TODAY(),$O76="Active"),"Service dates ended - review",IF(OR(NOT(ISNUMBER('Assumptions'!$B$6)),'Assumptions'!$B$6&lt;1),"Review limit needed",IF($Q76&gt;'Assumptions'!$B$6,"Long date range - review",IF($O76="Draft","Draft - review",IF($O76="On Hold","On hold - review",IF(OR($P76="",NOT(ISNUMBER($P76))),"Confirmation date needed",IF(OR(NOT(ISNUMBER('Assumptions'!$B$5)),'Assumptions'!$B$5&lt;1),"Confirmation limit needed",IF(TODAY()-$P76&gt;'Assumptions'!$B$5,"Confirm owner instructions",IF(OR($G76="",NOT(ISNUMBER($H76))),"Meal timing check",IF(OR(NOT(ISNUMBER($I76)),$I76&lt;=0,$J76=""),"Portion check",IF($K76="","Food details needed",IF($L76="","Supply source needed",IF($N76="","Assignment needed","Ready")))))))))))))))))))</f>
        <v/>
      </c>
    </row>
    <row r="77" ht="34" customHeight="1">
      <c r="A77" s="13" t="n"/>
      <c r="B77" s="13" t="n"/>
      <c r="C77" s="13" t="n"/>
      <c r="D77" s="13" t="n"/>
      <c r="E77" s="14" t="n"/>
      <c r="F77" s="14" t="n"/>
      <c r="G77" s="13" t="n"/>
      <c r="H77" s="15" t="n"/>
      <c r="I77" s="16" t="n"/>
      <c r="J77" s="13" t="n"/>
      <c r="K77" s="13" t="n"/>
      <c r="L77" s="13" t="n"/>
      <c r="M77" s="17" t="n"/>
      <c r="N77" s="13" t="n"/>
      <c r="O77" s="13" t="n"/>
      <c r="P77" s="14" t="n"/>
      <c r="Q77" s="7">
        <f>IF(OR($A77="",NOT(ISNUMBER($E77)),NOT(ISNUMBER($F77)),$F77&lt;$E77),"",IFERROR($F77-$E77+1,""))</f>
        <v/>
      </c>
      <c r="R77" s="18">
        <f>IF(OR($A77="",NOT(ISNUMBER($I77)),NOT(ISNUMBER($Q77))),"",IFERROR($I77*$Q77,""))</f>
        <v/>
      </c>
      <c r="S77" s="8">
        <f>IF($A77="","",IF($O77="Archived","Archived",IF(OR($B77="",$C77="",$D77=""),"Identifier check",IF($O77="","Status needed",IF(OR(NOT(ISNUMBER($E77)),NOT(ISNUMBER($F77))),"Date check",IF($F77&lt;$E77,"Date order check",IF(AND($F77&lt;TODAY(),$O77="Active"),"Service dates ended - review",IF(OR(NOT(ISNUMBER('Assumptions'!$B$6)),'Assumptions'!$B$6&lt;1),"Review limit needed",IF($Q77&gt;'Assumptions'!$B$6,"Long date range - review",IF($O77="Draft","Draft - review",IF($O77="On Hold","On hold - review",IF(OR($P77="",NOT(ISNUMBER($P77))),"Confirmation date needed",IF(OR(NOT(ISNUMBER('Assumptions'!$B$5)),'Assumptions'!$B$5&lt;1),"Confirmation limit needed",IF(TODAY()-$P77&gt;'Assumptions'!$B$5,"Confirm owner instructions",IF(OR($G77="",NOT(ISNUMBER($H77))),"Meal timing check",IF(OR(NOT(ISNUMBER($I77)),$I77&lt;=0,$J77=""),"Portion check",IF($K77="","Food details needed",IF($L77="","Supply source needed",IF($N77="","Assignment needed","Ready")))))))))))))))))))</f>
        <v/>
      </c>
    </row>
    <row r="78" ht="34" customHeight="1">
      <c r="A78" s="13" t="n"/>
      <c r="B78" s="13" t="n"/>
      <c r="C78" s="13" t="n"/>
      <c r="D78" s="13" t="n"/>
      <c r="E78" s="14" t="n"/>
      <c r="F78" s="14" t="n"/>
      <c r="G78" s="13" t="n"/>
      <c r="H78" s="15" t="n"/>
      <c r="I78" s="16" t="n"/>
      <c r="J78" s="13" t="n"/>
      <c r="K78" s="13" t="n"/>
      <c r="L78" s="13" t="n"/>
      <c r="M78" s="17" t="n"/>
      <c r="N78" s="13" t="n"/>
      <c r="O78" s="13" t="n"/>
      <c r="P78" s="14" t="n"/>
      <c r="Q78" s="10">
        <f>IF(OR($A78="",NOT(ISNUMBER($E78)),NOT(ISNUMBER($F78)),$F78&lt;$E78),"",IFERROR($F78-$E78+1,""))</f>
        <v/>
      </c>
      <c r="R78" s="19">
        <f>IF(OR($A78="",NOT(ISNUMBER($I78)),NOT(ISNUMBER($Q78))),"",IFERROR($I78*$Q78,""))</f>
        <v/>
      </c>
      <c r="S78" s="11">
        <f>IF($A78="","",IF($O78="Archived","Archived",IF(OR($B78="",$C78="",$D78=""),"Identifier check",IF($O78="","Status needed",IF(OR(NOT(ISNUMBER($E78)),NOT(ISNUMBER($F78))),"Date check",IF($F78&lt;$E78,"Date order check",IF(AND($F78&lt;TODAY(),$O78="Active"),"Service dates ended - review",IF(OR(NOT(ISNUMBER('Assumptions'!$B$6)),'Assumptions'!$B$6&lt;1),"Review limit needed",IF($Q78&gt;'Assumptions'!$B$6,"Long date range - review",IF($O78="Draft","Draft - review",IF($O78="On Hold","On hold - review",IF(OR($P78="",NOT(ISNUMBER($P78))),"Confirmation date needed",IF(OR(NOT(ISNUMBER('Assumptions'!$B$5)),'Assumptions'!$B$5&lt;1),"Confirmation limit needed",IF(TODAY()-$P78&gt;'Assumptions'!$B$5,"Confirm owner instructions",IF(OR($G78="",NOT(ISNUMBER($H78))),"Meal timing check",IF(OR(NOT(ISNUMBER($I78)),$I78&lt;=0,$J78=""),"Portion check",IF($K78="","Food details needed",IF($L78="","Supply source needed",IF($N78="","Assignment needed","Ready")))))))))))))))))))</f>
        <v/>
      </c>
    </row>
    <row r="79" ht="34" customHeight="1">
      <c r="A79" s="13" t="n"/>
      <c r="B79" s="13" t="n"/>
      <c r="C79" s="13" t="n"/>
      <c r="D79" s="13" t="n"/>
      <c r="E79" s="14" t="n"/>
      <c r="F79" s="14" t="n"/>
      <c r="G79" s="13" t="n"/>
      <c r="H79" s="15" t="n"/>
      <c r="I79" s="16" t="n"/>
      <c r="J79" s="13" t="n"/>
      <c r="K79" s="13" t="n"/>
      <c r="L79" s="13" t="n"/>
      <c r="M79" s="17" t="n"/>
      <c r="N79" s="13" t="n"/>
      <c r="O79" s="13" t="n"/>
      <c r="P79" s="14" t="n"/>
      <c r="Q79" s="7">
        <f>IF(OR($A79="",NOT(ISNUMBER($E79)),NOT(ISNUMBER($F79)),$F79&lt;$E79),"",IFERROR($F79-$E79+1,""))</f>
        <v/>
      </c>
      <c r="R79" s="18">
        <f>IF(OR($A79="",NOT(ISNUMBER($I79)),NOT(ISNUMBER($Q79))),"",IFERROR($I79*$Q79,""))</f>
        <v/>
      </c>
      <c r="S79" s="8">
        <f>IF($A79="","",IF($O79="Archived","Archived",IF(OR($B79="",$C79="",$D79=""),"Identifier check",IF($O79="","Status needed",IF(OR(NOT(ISNUMBER($E79)),NOT(ISNUMBER($F79))),"Date check",IF($F79&lt;$E79,"Date order check",IF(AND($F79&lt;TODAY(),$O79="Active"),"Service dates ended - review",IF(OR(NOT(ISNUMBER('Assumptions'!$B$6)),'Assumptions'!$B$6&lt;1),"Review limit needed",IF($Q79&gt;'Assumptions'!$B$6,"Long date range - review",IF($O79="Draft","Draft - review",IF($O79="On Hold","On hold - review",IF(OR($P79="",NOT(ISNUMBER($P79))),"Confirmation date needed",IF(OR(NOT(ISNUMBER('Assumptions'!$B$5)),'Assumptions'!$B$5&lt;1),"Confirmation limit needed",IF(TODAY()-$P79&gt;'Assumptions'!$B$5,"Confirm owner instructions",IF(OR($G79="",NOT(ISNUMBER($H79))),"Meal timing check",IF(OR(NOT(ISNUMBER($I79)),$I79&lt;=0,$J79=""),"Portion check",IF($K79="","Food details needed",IF($L79="","Supply source needed",IF($N79="","Assignment needed","Ready")))))))))))))))))))</f>
        <v/>
      </c>
    </row>
    <row r="80" ht="34" customHeight="1">
      <c r="A80" s="13" t="n"/>
      <c r="B80" s="13" t="n"/>
      <c r="C80" s="13" t="n"/>
      <c r="D80" s="13" t="n"/>
      <c r="E80" s="14" t="n"/>
      <c r="F80" s="14" t="n"/>
      <c r="G80" s="13" t="n"/>
      <c r="H80" s="15" t="n"/>
      <c r="I80" s="16" t="n"/>
      <c r="J80" s="13" t="n"/>
      <c r="K80" s="13" t="n"/>
      <c r="L80" s="13" t="n"/>
      <c r="M80" s="17" t="n"/>
      <c r="N80" s="13" t="n"/>
      <c r="O80" s="13" t="n"/>
      <c r="P80" s="14" t="n"/>
      <c r="Q80" s="10">
        <f>IF(OR($A80="",NOT(ISNUMBER($E80)),NOT(ISNUMBER($F80)),$F80&lt;$E80),"",IFERROR($F80-$E80+1,""))</f>
        <v/>
      </c>
      <c r="R80" s="19">
        <f>IF(OR($A80="",NOT(ISNUMBER($I80)),NOT(ISNUMBER($Q80))),"",IFERROR($I80*$Q80,""))</f>
        <v/>
      </c>
      <c r="S80" s="11">
        <f>IF($A80="","",IF($O80="Archived","Archived",IF(OR($B80="",$C80="",$D80=""),"Identifier check",IF($O80="","Status needed",IF(OR(NOT(ISNUMBER($E80)),NOT(ISNUMBER($F80))),"Date check",IF($F80&lt;$E80,"Date order check",IF(AND($F80&lt;TODAY(),$O80="Active"),"Service dates ended - review",IF(OR(NOT(ISNUMBER('Assumptions'!$B$6)),'Assumptions'!$B$6&lt;1),"Review limit needed",IF($Q80&gt;'Assumptions'!$B$6,"Long date range - review",IF($O80="Draft","Draft - review",IF($O80="On Hold","On hold - review",IF(OR($P80="",NOT(ISNUMBER($P80))),"Confirmation date needed",IF(OR(NOT(ISNUMBER('Assumptions'!$B$5)),'Assumptions'!$B$5&lt;1),"Confirmation limit needed",IF(TODAY()-$P80&gt;'Assumptions'!$B$5,"Confirm owner instructions",IF(OR($G80="",NOT(ISNUMBER($H80))),"Meal timing check",IF(OR(NOT(ISNUMBER($I80)),$I80&lt;=0,$J80=""),"Portion check",IF($K80="","Food details needed",IF($L80="","Supply source needed",IF($N80="","Assignment needed","Ready")))))))))))))))))))</f>
        <v/>
      </c>
    </row>
    <row r="81" ht="34" customHeight="1">
      <c r="A81" s="13" t="n"/>
      <c r="B81" s="13" t="n"/>
      <c r="C81" s="13" t="n"/>
      <c r="D81" s="13" t="n"/>
      <c r="E81" s="14" t="n"/>
      <c r="F81" s="14" t="n"/>
      <c r="G81" s="13" t="n"/>
      <c r="H81" s="15" t="n"/>
      <c r="I81" s="16" t="n"/>
      <c r="J81" s="13" t="n"/>
      <c r="K81" s="13" t="n"/>
      <c r="L81" s="13" t="n"/>
      <c r="M81" s="17" t="n"/>
      <c r="N81" s="13" t="n"/>
      <c r="O81" s="13" t="n"/>
      <c r="P81" s="14" t="n"/>
      <c r="Q81" s="7">
        <f>IF(OR($A81="",NOT(ISNUMBER($E81)),NOT(ISNUMBER($F81)),$F81&lt;$E81),"",IFERROR($F81-$E81+1,""))</f>
        <v/>
      </c>
      <c r="R81" s="18">
        <f>IF(OR($A81="",NOT(ISNUMBER($I81)),NOT(ISNUMBER($Q81))),"",IFERROR($I81*$Q81,""))</f>
        <v/>
      </c>
      <c r="S81" s="8">
        <f>IF($A81="","",IF($O81="Archived","Archived",IF(OR($B81="",$C81="",$D81=""),"Identifier check",IF($O81="","Status needed",IF(OR(NOT(ISNUMBER($E81)),NOT(ISNUMBER($F81))),"Date check",IF($F81&lt;$E81,"Date order check",IF(AND($F81&lt;TODAY(),$O81="Active"),"Service dates ended - review",IF(OR(NOT(ISNUMBER('Assumptions'!$B$6)),'Assumptions'!$B$6&lt;1),"Review limit needed",IF($Q81&gt;'Assumptions'!$B$6,"Long date range - review",IF($O81="Draft","Draft - review",IF($O81="On Hold","On hold - review",IF(OR($P81="",NOT(ISNUMBER($P81))),"Confirmation date needed",IF(OR(NOT(ISNUMBER('Assumptions'!$B$5)),'Assumptions'!$B$5&lt;1),"Confirmation limit needed",IF(TODAY()-$P81&gt;'Assumptions'!$B$5,"Confirm owner instructions",IF(OR($G81="",NOT(ISNUMBER($H81))),"Meal timing check",IF(OR(NOT(ISNUMBER($I81)),$I81&lt;=0,$J81=""),"Portion check",IF($K81="","Food details needed",IF($L81="","Supply source needed",IF($N81="","Assignment needed","Ready")))))))))))))))))))</f>
        <v/>
      </c>
    </row>
    <row r="82" ht="34" customHeight="1">
      <c r="A82" s="13" t="n"/>
      <c r="B82" s="13" t="n"/>
      <c r="C82" s="13" t="n"/>
      <c r="D82" s="13" t="n"/>
      <c r="E82" s="14" t="n"/>
      <c r="F82" s="14" t="n"/>
      <c r="G82" s="13" t="n"/>
      <c r="H82" s="15" t="n"/>
      <c r="I82" s="16" t="n"/>
      <c r="J82" s="13" t="n"/>
      <c r="K82" s="13" t="n"/>
      <c r="L82" s="13" t="n"/>
      <c r="M82" s="17" t="n"/>
      <c r="N82" s="13" t="n"/>
      <c r="O82" s="13" t="n"/>
      <c r="P82" s="14" t="n"/>
      <c r="Q82" s="10">
        <f>IF(OR($A82="",NOT(ISNUMBER($E82)),NOT(ISNUMBER($F82)),$F82&lt;$E82),"",IFERROR($F82-$E82+1,""))</f>
        <v/>
      </c>
      <c r="R82" s="19">
        <f>IF(OR($A82="",NOT(ISNUMBER($I82)),NOT(ISNUMBER($Q82))),"",IFERROR($I82*$Q82,""))</f>
        <v/>
      </c>
      <c r="S82" s="11">
        <f>IF($A82="","",IF($O82="Archived","Archived",IF(OR($B82="",$C82="",$D82=""),"Identifier check",IF($O82="","Status needed",IF(OR(NOT(ISNUMBER($E82)),NOT(ISNUMBER($F82))),"Date check",IF($F82&lt;$E82,"Date order check",IF(AND($F82&lt;TODAY(),$O82="Active"),"Service dates ended - review",IF(OR(NOT(ISNUMBER('Assumptions'!$B$6)),'Assumptions'!$B$6&lt;1),"Review limit needed",IF($Q82&gt;'Assumptions'!$B$6,"Long date range - review",IF($O82="Draft","Draft - review",IF($O82="On Hold","On hold - review",IF(OR($P82="",NOT(ISNUMBER($P82))),"Confirmation date needed",IF(OR(NOT(ISNUMBER('Assumptions'!$B$5)),'Assumptions'!$B$5&lt;1),"Confirmation limit needed",IF(TODAY()-$P82&gt;'Assumptions'!$B$5,"Confirm owner instructions",IF(OR($G82="",NOT(ISNUMBER($H82))),"Meal timing check",IF(OR(NOT(ISNUMBER($I82)),$I82&lt;=0,$J82=""),"Portion check",IF($K82="","Food details needed",IF($L82="","Supply source needed",IF($N82="","Assignment needed","Ready")))))))))))))))))))</f>
        <v/>
      </c>
    </row>
    <row r="83" ht="34" customHeight="1">
      <c r="A83" s="13" t="n"/>
      <c r="B83" s="13" t="n"/>
      <c r="C83" s="13" t="n"/>
      <c r="D83" s="13" t="n"/>
      <c r="E83" s="14" t="n"/>
      <c r="F83" s="14" t="n"/>
      <c r="G83" s="13" t="n"/>
      <c r="H83" s="15" t="n"/>
      <c r="I83" s="16" t="n"/>
      <c r="J83" s="13" t="n"/>
      <c r="K83" s="13" t="n"/>
      <c r="L83" s="13" t="n"/>
      <c r="M83" s="17" t="n"/>
      <c r="N83" s="13" t="n"/>
      <c r="O83" s="13" t="n"/>
      <c r="P83" s="14" t="n"/>
      <c r="Q83" s="7">
        <f>IF(OR($A83="",NOT(ISNUMBER($E83)),NOT(ISNUMBER($F83)),$F83&lt;$E83),"",IFERROR($F83-$E83+1,""))</f>
        <v/>
      </c>
      <c r="R83" s="18">
        <f>IF(OR($A83="",NOT(ISNUMBER($I83)),NOT(ISNUMBER($Q83))),"",IFERROR($I83*$Q83,""))</f>
        <v/>
      </c>
      <c r="S83" s="8">
        <f>IF($A83="","",IF($O83="Archived","Archived",IF(OR($B83="",$C83="",$D83=""),"Identifier check",IF($O83="","Status needed",IF(OR(NOT(ISNUMBER($E83)),NOT(ISNUMBER($F83))),"Date check",IF($F83&lt;$E83,"Date order check",IF(AND($F83&lt;TODAY(),$O83="Active"),"Service dates ended - review",IF(OR(NOT(ISNUMBER('Assumptions'!$B$6)),'Assumptions'!$B$6&lt;1),"Review limit needed",IF($Q83&gt;'Assumptions'!$B$6,"Long date range - review",IF($O83="Draft","Draft - review",IF($O83="On Hold","On hold - review",IF(OR($P83="",NOT(ISNUMBER($P83))),"Confirmation date needed",IF(OR(NOT(ISNUMBER('Assumptions'!$B$5)),'Assumptions'!$B$5&lt;1),"Confirmation limit needed",IF(TODAY()-$P83&gt;'Assumptions'!$B$5,"Confirm owner instructions",IF(OR($G83="",NOT(ISNUMBER($H83))),"Meal timing check",IF(OR(NOT(ISNUMBER($I83)),$I83&lt;=0,$J83=""),"Portion check",IF($K83="","Food details needed",IF($L83="","Supply source needed",IF($N83="","Assignment needed","Ready")))))))))))))))))))</f>
        <v/>
      </c>
    </row>
    <row r="84" ht="34" customHeight="1">
      <c r="A84" s="13" t="n"/>
      <c r="B84" s="13" t="n"/>
      <c r="C84" s="13" t="n"/>
      <c r="D84" s="13" t="n"/>
      <c r="E84" s="14" t="n"/>
      <c r="F84" s="14" t="n"/>
      <c r="G84" s="13" t="n"/>
      <c r="H84" s="15" t="n"/>
      <c r="I84" s="16" t="n"/>
      <c r="J84" s="13" t="n"/>
      <c r="K84" s="13" t="n"/>
      <c r="L84" s="13" t="n"/>
      <c r="M84" s="17" t="n"/>
      <c r="N84" s="13" t="n"/>
      <c r="O84" s="13" t="n"/>
      <c r="P84" s="14" t="n"/>
      <c r="Q84" s="10">
        <f>IF(OR($A84="",NOT(ISNUMBER($E84)),NOT(ISNUMBER($F84)),$F84&lt;$E84),"",IFERROR($F84-$E84+1,""))</f>
        <v/>
      </c>
      <c r="R84" s="19">
        <f>IF(OR($A84="",NOT(ISNUMBER($I84)),NOT(ISNUMBER($Q84))),"",IFERROR($I84*$Q84,""))</f>
        <v/>
      </c>
      <c r="S84" s="11">
        <f>IF($A84="","",IF($O84="Archived","Archived",IF(OR($B84="",$C84="",$D84=""),"Identifier check",IF($O84="","Status needed",IF(OR(NOT(ISNUMBER($E84)),NOT(ISNUMBER($F84))),"Date check",IF($F84&lt;$E84,"Date order check",IF(AND($F84&lt;TODAY(),$O84="Active"),"Service dates ended - review",IF(OR(NOT(ISNUMBER('Assumptions'!$B$6)),'Assumptions'!$B$6&lt;1),"Review limit needed",IF($Q84&gt;'Assumptions'!$B$6,"Long date range - review",IF($O84="Draft","Draft - review",IF($O84="On Hold","On hold - review",IF(OR($P84="",NOT(ISNUMBER($P84))),"Confirmation date needed",IF(OR(NOT(ISNUMBER('Assumptions'!$B$5)),'Assumptions'!$B$5&lt;1),"Confirmation limit needed",IF(TODAY()-$P84&gt;'Assumptions'!$B$5,"Confirm owner instructions",IF(OR($G84="",NOT(ISNUMBER($H84))),"Meal timing check",IF(OR(NOT(ISNUMBER($I84)),$I84&lt;=0,$J84=""),"Portion check",IF($K84="","Food details needed",IF($L84="","Supply source needed",IF($N84="","Assignment needed","Ready")))))))))))))))))))</f>
        <v/>
      </c>
    </row>
    <row r="85" ht="34" customHeight="1">
      <c r="A85" s="13" t="n"/>
      <c r="B85" s="13" t="n"/>
      <c r="C85" s="13" t="n"/>
      <c r="D85" s="13" t="n"/>
      <c r="E85" s="14" t="n"/>
      <c r="F85" s="14" t="n"/>
      <c r="G85" s="13" t="n"/>
      <c r="H85" s="15" t="n"/>
      <c r="I85" s="16" t="n"/>
      <c r="J85" s="13" t="n"/>
      <c r="K85" s="13" t="n"/>
      <c r="L85" s="13" t="n"/>
      <c r="M85" s="17" t="n"/>
      <c r="N85" s="13" t="n"/>
      <c r="O85" s="13" t="n"/>
      <c r="P85" s="14" t="n"/>
      <c r="Q85" s="7">
        <f>IF(OR($A85="",NOT(ISNUMBER($E85)),NOT(ISNUMBER($F85)),$F85&lt;$E85),"",IFERROR($F85-$E85+1,""))</f>
        <v/>
      </c>
      <c r="R85" s="18">
        <f>IF(OR($A85="",NOT(ISNUMBER($I85)),NOT(ISNUMBER($Q85))),"",IFERROR($I85*$Q85,""))</f>
        <v/>
      </c>
      <c r="S85" s="8">
        <f>IF($A85="","",IF($O85="Archived","Archived",IF(OR($B85="",$C85="",$D85=""),"Identifier check",IF($O85="","Status needed",IF(OR(NOT(ISNUMBER($E85)),NOT(ISNUMBER($F85))),"Date check",IF($F85&lt;$E85,"Date order check",IF(AND($F85&lt;TODAY(),$O85="Active"),"Service dates ended - review",IF(OR(NOT(ISNUMBER('Assumptions'!$B$6)),'Assumptions'!$B$6&lt;1),"Review limit needed",IF($Q85&gt;'Assumptions'!$B$6,"Long date range - review",IF($O85="Draft","Draft - review",IF($O85="On Hold","On hold - review",IF(OR($P85="",NOT(ISNUMBER($P85))),"Confirmation date needed",IF(OR(NOT(ISNUMBER('Assumptions'!$B$5)),'Assumptions'!$B$5&lt;1),"Confirmation limit needed",IF(TODAY()-$P85&gt;'Assumptions'!$B$5,"Confirm owner instructions",IF(OR($G85="",NOT(ISNUMBER($H85))),"Meal timing check",IF(OR(NOT(ISNUMBER($I85)),$I85&lt;=0,$J85=""),"Portion check",IF($K85="","Food details needed",IF($L85="","Supply source needed",IF($N85="","Assignment needed","Ready")))))))))))))))))))</f>
        <v/>
      </c>
    </row>
    <row r="86" ht="34" customHeight="1">
      <c r="A86" s="13" t="n"/>
      <c r="B86" s="13" t="n"/>
      <c r="C86" s="13" t="n"/>
      <c r="D86" s="13" t="n"/>
      <c r="E86" s="14" t="n"/>
      <c r="F86" s="14" t="n"/>
      <c r="G86" s="13" t="n"/>
      <c r="H86" s="15" t="n"/>
      <c r="I86" s="16" t="n"/>
      <c r="J86" s="13" t="n"/>
      <c r="K86" s="13" t="n"/>
      <c r="L86" s="13" t="n"/>
      <c r="M86" s="17" t="n"/>
      <c r="N86" s="13" t="n"/>
      <c r="O86" s="13" t="n"/>
      <c r="P86" s="14" t="n"/>
      <c r="Q86" s="10">
        <f>IF(OR($A86="",NOT(ISNUMBER($E86)),NOT(ISNUMBER($F86)),$F86&lt;$E86),"",IFERROR($F86-$E86+1,""))</f>
        <v/>
      </c>
      <c r="R86" s="19">
        <f>IF(OR($A86="",NOT(ISNUMBER($I86)),NOT(ISNUMBER($Q86))),"",IFERROR($I86*$Q86,""))</f>
        <v/>
      </c>
      <c r="S86" s="11">
        <f>IF($A86="","",IF($O86="Archived","Archived",IF(OR($B86="",$C86="",$D86=""),"Identifier check",IF($O86="","Status needed",IF(OR(NOT(ISNUMBER($E86)),NOT(ISNUMBER($F86))),"Date check",IF($F86&lt;$E86,"Date order check",IF(AND($F86&lt;TODAY(),$O86="Active"),"Service dates ended - review",IF(OR(NOT(ISNUMBER('Assumptions'!$B$6)),'Assumptions'!$B$6&lt;1),"Review limit needed",IF($Q86&gt;'Assumptions'!$B$6,"Long date range - review",IF($O86="Draft","Draft - review",IF($O86="On Hold","On hold - review",IF(OR($P86="",NOT(ISNUMBER($P86))),"Confirmation date needed",IF(OR(NOT(ISNUMBER('Assumptions'!$B$5)),'Assumptions'!$B$5&lt;1),"Confirmation limit needed",IF(TODAY()-$P86&gt;'Assumptions'!$B$5,"Confirm owner instructions",IF(OR($G86="",NOT(ISNUMBER($H86))),"Meal timing check",IF(OR(NOT(ISNUMBER($I86)),$I86&lt;=0,$J86=""),"Portion check",IF($K86="","Food details needed",IF($L86="","Supply source needed",IF($N86="","Assignment needed","Ready")))))))))))))))))))</f>
        <v/>
      </c>
    </row>
    <row r="87" ht="34" customHeight="1">
      <c r="A87" s="13" t="n"/>
      <c r="B87" s="13" t="n"/>
      <c r="C87" s="13" t="n"/>
      <c r="D87" s="13" t="n"/>
      <c r="E87" s="14" t="n"/>
      <c r="F87" s="14" t="n"/>
      <c r="G87" s="13" t="n"/>
      <c r="H87" s="15" t="n"/>
      <c r="I87" s="16" t="n"/>
      <c r="J87" s="13" t="n"/>
      <c r="K87" s="13" t="n"/>
      <c r="L87" s="13" t="n"/>
      <c r="M87" s="17" t="n"/>
      <c r="N87" s="13" t="n"/>
      <c r="O87" s="13" t="n"/>
      <c r="P87" s="14" t="n"/>
      <c r="Q87" s="7">
        <f>IF(OR($A87="",NOT(ISNUMBER($E87)),NOT(ISNUMBER($F87)),$F87&lt;$E87),"",IFERROR($F87-$E87+1,""))</f>
        <v/>
      </c>
      <c r="R87" s="18">
        <f>IF(OR($A87="",NOT(ISNUMBER($I87)),NOT(ISNUMBER($Q87))),"",IFERROR($I87*$Q87,""))</f>
        <v/>
      </c>
      <c r="S87" s="8">
        <f>IF($A87="","",IF($O87="Archived","Archived",IF(OR($B87="",$C87="",$D87=""),"Identifier check",IF($O87="","Status needed",IF(OR(NOT(ISNUMBER($E87)),NOT(ISNUMBER($F87))),"Date check",IF($F87&lt;$E87,"Date order check",IF(AND($F87&lt;TODAY(),$O87="Active"),"Service dates ended - review",IF(OR(NOT(ISNUMBER('Assumptions'!$B$6)),'Assumptions'!$B$6&lt;1),"Review limit needed",IF($Q87&gt;'Assumptions'!$B$6,"Long date range - review",IF($O87="Draft","Draft - review",IF($O87="On Hold","On hold - review",IF(OR($P87="",NOT(ISNUMBER($P87))),"Confirmation date needed",IF(OR(NOT(ISNUMBER('Assumptions'!$B$5)),'Assumptions'!$B$5&lt;1),"Confirmation limit needed",IF(TODAY()-$P87&gt;'Assumptions'!$B$5,"Confirm owner instructions",IF(OR($G87="",NOT(ISNUMBER($H87))),"Meal timing check",IF(OR(NOT(ISNUMBER($I87)),$I87&lt;=0,$J87=""),"Portion check",IF($K87="","Food details needed",IF($L87="","Supply source needed",IF($N87="","Assignment needed","Ready")))))))))))))))))))</f>
        <v/>
      </c>
    </row>
    <row r="88" ht="34" customHeight="1">
      <c r="A88" s="13" t="n"/>
      <c r="B88" s="13" t="n"/>
      <c r="C88" s="13" t="n"/>
      <c r="D88" s="13" t="n"/>
      <c r="E88" s="14" t="n"/>
      <c r="F88" s="14" t="n"/>
      <c r="G88" s="13" t="n"/>
      <c r="H88" s="15" t="n"/>
      <c r="I88" s="16" t="n"/>
      <c r="J88" s="13" t="n"/>
      <c r="K88" s="13" t="n"/>
      <c r="L88" s="13" t="n"/>
      <c r="M88" s="17" t="n"/>
      <c r="N88" s="13" t="n"/>
      <c r="O88" s="13" t="n"/>
      <c r="P88" s="14" t="n"/>
      <c r="Q88" s="10">
        <f>IF(OR($A88="",NOT(ISNUMBER($E88)),NOT(ISNUMBER($F88)),$F88&lt;$E88),"",IFERROR($F88-$E88+1,""))</f>
        <v/>
      </c>
      <c r="R88" s="19">
        <f>IF(OR($A88="",NOT(ISNUMBER($I88)),NOT(ISNUMBER($Q88))),"",IFERROR($I88*$Q88,""))</f>
        <v/>
      </c>
      <c r="S88" s="11">
        <f>IF($A88="","",IF($O88="Archived","Archived",IF(OR($B88="",$C88="",$D88=""),"Identifier check",IF($O88="","Status needed",IF(OR(NOT(ISNUMBER($E88)),NOT(ISNUMBER($F88))),"Date check",IF($F88&lt;$E88,"Date order check",IF(AND($F88&lt;TODAY(),$O88="Active"),"Service dates ended - review",IF(OR(NOT(ISNUMBER('Assumptions'!$B$6)),'Assumptions'!$B$6&lt;1),"Review limit needed",IF($Q88&gt;'Assumptions'!$B$6,"Long date range - review",IF($O88="Draft","Draft - review",IF($O88="On Hold","On hold - review",IF(OR($P88="",NOT(ISNUMBER($P88))),"Confirmation date needed",IF(OR(NOT(ISNUMBER('Assumptions'!$B$5)),'Assumptions'!$B$5&lt;1),"Confirmation limit needed",IF(TODAY()-$P88&gt;'Assumptions'!$B$5,"Confirm owner instructions",IF(OR($G88="",NOT(ISNUMBER($H88))),"Meal timing check",IF(OR(NOT(ISNUMBER($I88)),$I88&lt;=0,$J88=""),"Portion check",IF($K88="","Food details needed",IF($L88="","Supply source needed",IF($N88="","Assignment needed","Ready")))))))))))))))))))</f>
        <v/>
      </c>
    </row>
    <row r="89" ht="34" customHeight="1">
      <c r="A89" s="13" t="n"/>
      <c r="B89" s="13" t="n"/>
      <c r="C89" s="13" t="n"/>
      <c r="D89" s="13" t="n"/>
      <c r="E89" s="14" t="n"/>
      <c r="F89" s="14" t="n"/>
      <c r="G89" s="13" t="n"/>
      <c r="H89" s="15" t="n"/>
      <c r="I89" s="16" t="n"/>
      <c r="J89" s="13" t="n"/>
      <c r="K89" s="13" t="n"/>
      <c r="L89" s="13" t="n"/>
      <c r="M89" s="17" t="n"/>
      <c r="N89" s="13" t="n"/>
      <c r="O89" s="13" t="n"/>
      <c r="P89" s="14" t="n"/>
      <c r="Q89" s="7">
        <f>IF(OR($A89="",NOT(ISNUMBER($E89)),NOT(ISNUMBER($F89)),$F89&lt;$E89),"",IFERROR($F89-$E89+1,""))</f>
        <v/>
      </c>
      <c r="R89" s="18">
        <f>IF(OR($A89="",NOT(ISNUMBER($I89)),NOT(ISNUMBER($Q89))),"",IFERROR($I89*$Q89,""))</f>
        <v/>
      </c>
      <c r="S89" s="8">
        <f>IF($A89="","",IF($O89="Archived","Archived",IF(OR($B89="",$C89="",$D89=""),"Identifier check",IF($O89="","Status needed",IF(OR(NOT(ISNUMBER($E89)),NOT(ISNUMBER($F89))),"Date check",IF($F89&lt;$E89,"Date order check",IF(AND($F89&lt;TODAY(),$O89="Active"),"Service dates ended - review",IF(OR(NOT(ISNUMBER('Assumptions'!$B$6)),'Assumptions'!$B$6&lt;1),"Review limit needed",IF($Q89&gt;'Assumptions'!$B$6,"Long date range - review",IF($O89="Draft","Draft - review",IF($O89="On Hold","On hold - review",IF(OR($P89="",NOT(ISNUMBER($P89))),"Confirmation date needed",IF(OR(NOT(ISNUMBER('Assumptions'!$B$5)),'Assumptions'!$B$5&lt;1),"Confirmation limit needed",IF(TODAY()-$P89&gt;'Assumptions'!$B$5,"Confirm owner instructions",IF(OR($G89="",NOT(ISNUMBER($H89))),"Meal timing check",IF(OR(NOT(ISNUMBER($I89)),$I89&lt;=0,$J89=""),"Portion check",IF($K89="","Food details needed",IF($L89="","Supply source needed",IF($N89="","Assignment needed","Ready")))))))))))))))))))</f>
        <v/>
      </c>
    </row>
    <row r="90" ht="34" customHeight="1">
      <c r="A90" s="13" t="n"/>
      <c r="B90" s="13" t="n"/>
      <c r="C90" s="13" t="n"/>
      <c r="D90" s="13" t="n"/>
      <c r="E90" s="14" t="n"/>
      <c r="F90" s="14" t="n"/>
      <c r="G90" s="13" t="n"/>
      <c r="H90" s="15" t="n"/>
      <c r="I90" s="16" t="n"/>
      <c r="J90" s="13" t="n"/>
      <c r="K90" s="13" t="n"/>
      <c r="L90" s="13" t="n"/>
      <c r="M90" s="17" t="n"/>
      <c r="N90" s="13" t="n"/>
      <c r="O90" s="13" t="n"/>
      <c r="P90" s="14" t="n"/>
      <c r="Q90" s="10">
        <f>IF(OR($A90="",NOT(ISNUMBER($E90)),NOT(ISNUMBER($F90)),$F90&lt;$E90),"",IFERROR($F90-$E90+1,""))</f>
        <v/>
      </c>
      <c r="R90" s="19">
        <f>IF(OR($A90="",NOT(ISNUMBER($I90)),NOT(ISNUMBER($Q90))),"",IFERROR($I90*$Q90,""))</f>
        <v/>
      </c>
      <c r="S90" s="11">
        <f>IF($A90="","",IF($O90="Archived","Archived",IF(OR($B90="",$C90="",$D90=""),"Identifier check",IF($O90="","Status needed",IF(OR(NOT(ISNUMBER($E90)),NOT(ISNUMBER($F90))),"Date check",IF($F90&lt;$E90,"Date order check",IF(AND($F90&lt;TODAY(),$O90="Active"),"Service dates ended - review",IF(OR(NOT(ISNUMBER('Assumptions'!$B$6)),'Assumptions'!$B$6&lt;1),"Review limit needed",IF($Q90&gt;'Assumptions'!$B$6,"Long date range - review",IF($O90="Draft","Draft - review",IF($O90="On Hold","On hold - review",IF(OR($P90="",NOT(ISNUMBER($P90))),"Confirmation date needed",IF(OR(NOT(ISNUMBER('Assumptions'!$B$5)),'Assumptions'!$B$5&lt;1),"Confirmation limit needed",IF(TODAY()-$P90&gt;'Assumptions'!$B$5,"Confirm owner instructions",IF(OR($G90="",NOT(ISNUMBER($H90))),"Meal timing check",IF(OR(NOT(ISNUMBER($I90)),$I90&lt;=0,$J90=""),"Portion check",IF($K90="","Food details needed",IF($L90="","Supply source needed",IF($N90="","Assignment needed","Ready")))))))))))))))))))</f>
        <v/>
      </c>
    </row>
    <row r="91" ht="34" customHeight="1">
      <c r="A91" s="13" t="n"/>
      <c r="B91" s="13" t="n"/>
      <c r="C91" s="13" t="n"/>
      <c r="D91" s="13" t="n"/>
      <c r="E91" s="14" t="n"/>
      <c r="F91" s="14" t="n"/>
      <c r="G91" s="13" t="n"/>
      <c r="H91" s="15" t="n"/>
      <c r="I91" s="16" t="n"/>
      <c r="J91" s="13" t="n"/>
      <c r="K91" s="13" t="n"/>
      <c r="L91" s="13" t="n"/>
      <c r="M91" s="17" t="n"/>
      <c r="N91" s="13" t="n"/>
      <c r="O91" s="13" t="n"/>
      <c r="P91" s="14" t="n"/>
      <c r="Q91" s="7">
        <f>IF(OR($A91="",NOT(ISNUMBER($E91)),NOT(ISNUMBER($F91)),$F91&lt;$E91),"",IFERROR($F91-$E91+1,""))</f>
        <v/>
      </c>
      <c r="R91" s="18">
        <f>IF(OR($A91="",NOT(ISNUMBER($I91)),NOT(ISNUMBER($Q91))),"",IFERROR($I91*$Q91,""))</f>
        <v/>
      </c>
      <c r="S91" s="8">
        <f>IF($A91="","",IF($O91="Archived","Archived",IF(OR($B91="",$C91="",$D91=""),"Identifier check",IF($O91="","Status needed",IF(OR(NOT(ISNUMBER($E91)),NOT(ISNUMBER($F91))),"Date check",IF($F91&lt;$E91,"Date order check",IF(AND($F91&lt;TODAY(),$O91="Active"),"Service dates ended - review",IF(OR(NOT(ISNUMBER('Assumptions'!$B$6)),'Assumptions'!$B$6&lt;1),"Review limit needed",IF($Q91&gt;'Assumptions'!$B$6,"Long date range - review",IF($O91="Draft","Draft - review",IF($O91="On Hold","On hold - review",IF(OR($P91="",NOT(ISNUMBER($P91))),"Confirmation date needed",IF(OR(NOT(ISNUMBER('Assumptions'!$B$5)),'Assumptions'!$B$5&lt;1),"Confirmation limit needed",IF(TODAY()-$P91&gt;'Assumptions'!$B$5,"Confirm owner instructions",IF(OR($G91="",NOT(ISNUMBER($H91))),"Meal timing check",IF(OR(NOT(ISNUMBER($I91)),$I91&lt;=0,$J91=""),"Portion check",IF($K91="","Food details needed",IF($L91="","Supply source needed",IF($N91="","Assignment needed","Ready")))))))))))))))))))</f>
        <v/>
      </c>
    </row>
    <row r="92" ht="34" customHeight="1">
      <c r="A92" s="13" t="n"/>
      <c r="B92" s="13" t="n"/>
      <c r="C92" s="13" t="n"/>
      <c r="D92" s="13" t="n"/>
      <c r="E92" s="14" t="n"/>
      <c r="F92" s="14" t="n"/>
      <c r="G92" s="13" t="n"/>
      <c r="H92" s="15" t="n"/>
      <c r="I92" s="16" t="n"/>
      <c r="J92" s="13" t="n"/>
      <c r="K92" s="13" t="n"/>
      <c r="L92" s="13" t="n"/>
      <c r="M92" s="17" t="n"/>
      <c r="N92" s="13" t="n"/>
      <c r="O92" s="13" t="n"/>
      <c r="P92" s="14" t="n"/>
      <c r="Q92" s="10">
        <f>IF(OR($A92="",NOT(ISNUMBER($E92)),NOT(ISNUMBER($F92)),$F92&lt;$E92),"",IFERROR($F92-$E92+1,""))</f>
        <v/>
      </c>
      <c r="R92" s="19">
        <f>IF(OR($A92="",NOT(ISNUMBER($I92)),NOT(ISNUMBER($Q92))),"",IFERROR($I92*$Q92,""))</f>
        <v/>
      </c>
      <c r="S92" s="11">
        <f>IF($A92="","",IF($O92="Archived","Archived",IF(OR($B92="",$C92="",$D92=""),"Identifier check",IF($O92="","Status needed",IF(OR(NOT(ISNUMBER($E92)),NOT(ISNUMBER($F92))),"Date check",IF($F92&lt;$E92,"Date order check",IF(AND($F92&lt;TODAY(),$O92="Active"),"Service dates ended - review",IF(OR(NOT(ISNUMBER('Assumptions'!$B$6)),'Assumptions'!$B$6&lt;1),"Review limit needed",IF($Q92&gt;'Assumptions'!$B$6,"Long date range - review",IF($O92="Draft","Draft - review",IF($O92="On Hold","On hold - review",IF(OR($P92="",NOT(ISNUMBER($P92))),"Confirmation date needed",IF(OR(NOT(ISNUMBER('Assumptions'!$B$5)),'Assumptions'!$B$5&lt;1),"Confirmation limit needed",IF(TODAY()-$P92&gt;'Assumptions'!$B$5,"Confirm owner instructions",IF(OR($G92="",NOT(ISNUMBER($H92))),"Meal timing check",IF(OR(NOT(ISNUMBER($I92)),$I92&lt;=0,$J92=""),"Portion check",IF($K92="","Food details needed",IF($L92="","Supply source needed",IF($N92="","Assignment needed","Ready")))))))))))))))))))</f>
        <v/>
      </c>
    </row>
    <row r="93" ht="34" customHeight="1">
      <c r="A93" s="13" t="n"/>
      <c r="B93" s="13" t="n"/>
      <c r="C93" s="13" t="n"/>
      <c r="D93" s="13" t="n"/>
      <c r="E93" s="14" t="n"/>
      <c r="F93" s="14" t="n"/>
      <c r="G93" s="13" t="n"/>
      <c r="H93" s="15" t="n"/>
      <c r="I93" s="16" t="n"/>
      <c r="J93" s="13" t="n"/>
      <c r="K93" s="13" t="n"/>
      <c r="L93" s="13" t="n"/>
      <c r="M93" s="17" t="n"/>
      <c r="N93" s="13" t="n"/>
      <c r="O93" s="13" t="n"/>
      <c r="P93" s="14" t="n"/>
      <c r="Q93" s="7">
        <f>IF(OR($A93="",NOT(ISNUMBER($E93)),NOT(ISNUMBER($F93)),$F93&lt;$E93),"",IFERROR($F93-$E93+1,""))</f>
        <v/>
      </c>
      <c r="R93" s="18">
        <f>IF(OR($A93="",NOT(ISNUMBER($I93)),NOT(ISNUMBER($Q93))),"",IFERROR($I93*$Q93,""))</f>
        <v/>
      </c>
      <c r="S93" s="8">
        <f>IF($A93="","",IF($O93="Archived","Archived",IF(OR($B93="",$C93="",$D93=""),"Identifier check",IF($O93="","Status needed",IF(OR(NOT(ISNUMBER($E93)),NOT(ISNUMBER($F93))),"Date check",IF($F93&lt;$E93,"Date order check",IF(AND($F93&lt;TODAY(),$O93="Active"),"Service dates ended - review",IF(OR(NOT(ISNUMBER('Assumptions'!$B$6)),'Assumptions'!$B$6&lt;1),"Review limit needed",IF($Q93&gt;'Assumptions'!$B$6,"Long date range - review",IF($O93="Draft","Draft - review",IF($O93="On Hold","On hold - review",IF(OR($P93="",NOT(ISNUMBER($P93))),"Confirmation date needed",IF(OR(NOT(ISNUMBER('Assumptions'!$B$5)),'Assumptions'!$B$5&lt;1),"Confirmation limit needed",IF(TODAY()-$P93&gt;'Assumptions'!$B$5,"Confirm owner instructions",IF(OR($G93="",NOT(ISNUMBER($H93))),"Meal timing check",IF(OR(NOT(ISNUMBER($I93)),$I93&lt;=0,$J93=""),"Portion check",IF($K93="","Food details needed",IF($L93="","Supply source needed",IF($N93="","Assignment needed","Ready")))))))))))))))))))</f>
        <v/>
      </c>
    </row>
    <row r="94" ht="34" customHeight="1">
      <c r="A94" s="13" t="n"/>
      <c r="B94" s="13" t="n"/>
      <c r="C94" s="13" t="n"/>
      <c r="D94" s="13" t="n"/>
      <c r="E94" s="14" t="n"/>
      <c r="F94" s="14" t="n"/>
      <c r="G94" s="13" t="n"/>
      <c r="H94" s="15" t="n"/>
      <c r="I94" s="16" t="n"/>
      <c r="J94" s="13" t="n"/>
      <c r="K94" s="13" t="n"/>
      <c r="L94" s="13" t="n"/>
      <c r="M94" s="17" t="n"/>
      <c r="N94" s="13" t="n"/>
      <c r="O94" s="13" t="n"/>
      <c r="P94" s="14" t="n"/>
      <c r="Q94" s="10">
        <f>IF(OR($A94="",NOT(ISNUMBER($E94)),NOT(ISNUMBER($F94)),$F94&lt;$E94),"",IFERROR($F94-$E94+1,""))</f>
        <v/>
      </c>
      <c r="R94" s="19">
        <f>IF(OR($A94="",NOT(ISNUMBER($I94)),NOT(ISNUMBER($Q94))),"",IFERROR($I94*$Q94,""))</f>
        <v/>
      </c>
      <c r="S94" s="11">
        <f>IF($A94="","",IF($O94="Archived","Archived",IF(OR($B94="",$C94="",$D94=""),"Identifier check",IF($O94="","Status needed",IF(OR(NOT(ISNUMBER($E94)),NOT(ISNUMBER($F94))),"Date check",IF($F94&lt;$E94,"Date order check",IF(AND($F94&lt;TODAY(),$O94="Active"),"Service dates ended - review",IF(OR(NOT(ISNUMBER('Assumptions'!$B$6)),'Assumptions'!$B$6&lt;1),"Review limit needed",IF($Q94&gt;'Assumptions'!$B$6,"Long date range - review",IF($O94="Draft","Draft - review",IF($O94="On Hold","On hold - review",IF(OR($P94="",NOT(ISNUMBER($P94))),"Confirmation date needed",IF(OR(NOT(ISNUMBER('Assumptions'!$B$5)),'Assumptions'!$B$5&lt;1),"Confirmation limit needed",IF(TODAY()-$P94&gt;'Assumptions'!$B$5,"Confirm owner instructions",IF(OR($G94="",NOT(ISNUMBER($H94))),"Meal timing check",IF(OR(NOT(ISNUMBER($I94)),$I94&lt;=0,$J94=""),"Portion check",IF($K94="","Food details needed",IF($L94="","Supply source needed",IF($N94="","Assignment needed","Ready")))))))))))))))))))</f>
        <v/>
      </c>
    </row>
    <row r="95" ht="34" customHeight="1">
      <c r="A95" s="13" t="n"/>
      <c r="B95" s="13" t="n"/>
      <c r="C95" s="13" t="n"/>
      <c r="D95" s="13" t="n"/>
      <c r="E95" s="14" t="n"/>
      <c r="F95" s="14" t="n"/>
      <c r="G95" s="13" t="n"/>
      <c r="H95" s="15" t="n"/>
      <c r="I95" s="16" t="n"/>
      <c r="J95" s="13" t="n"/>
      <c r="K95" s="13" t="n"/>
      <c r="L95" s="13" t="n"/>
      <c r="M95" s="17" t="n"/>
      <c r="N95" s="13" t="n"/>
      <c r="O95" s="13" t="n"/>
      <c r="P95" s="14" t="n"/>
      <c r="Q95" s="7">
        <f>IF(OR($A95="",NOT(ISNUMBER($E95)),NOT(ISNUMBER($F95)),$F95&lt;$E95),"",IFERROR($F95-$E95+1,""))</f>
        <v/>
      </c>
      <c r="R95" s="18">
        <f>IF(OR($A95="",NOT(ISNUMBER($I95)),NOT(ISNUMBER($Q95))),"",IFERROR($I95*$Q95,""))</f>
        <v/>
      </c>
      <c r="S95" s="8">
        <f>IF($A95="","",IF($O95="Archived","Archived",IF(OR($B95="",$C95="",$D95=""),"Identifier check",IF($O95="","Status needed",IF(OR(NOT(ISNUMBER($E95)),NOT(ISNUMBER($F95))),"Date check",IF($F95&lt;$E95,"Date order check",IF(AND($F95&lt;TODAY(),$O95="Active"),"Service dates ended - review",IF(OR(NOT(ISNUMBER('Assumptions'!$B$6)),'Assumptions'!$B$6&lt;1),"Review limit needed",IF($Q95&gt;'Assumptions'!$B$6,"Long date range - review",IF($O95="Draft","Draft - review",IF($O95="On Hold","On hold - review",IF(OR($P95="",NOT(ISNUMBER($P95))),"Confirmation date needed",IF(OR(NOT(ISNUMBER('Assumptions'!$B$5)),'Assumptions'!$B$5&lt;1),"Confirmation limit needed",IF(TODAY()-$P95&gt;'Assumptions'!$B$5,"Confirm owner instructions",IF(OR($G95="",NOT(ISNUMBER($H95))),"Meal timing check",IF(OR(NOT(ISNUMBER($I95)),$I95&lt;=0,$J95=""),"Portion check",IF($K95="","Food details needed",IF($L95="","Supply source needed",IF($N95="","Assignment needed","Ready")))))))))))))))))))</f>
        <v/>
      </c>
    </row>
    <row r="96" ht="34" customHeight="1">
      <c r="A96" s="13" t="n"/>
      <c r="B96" s="13" t="n"/>
      <c r="C96" s="13" t="n"/>
      <c r="D96" s="13" t="n"/>
      <c r="E96" s="14" t="n"/>
      <c r="F96" s="14" t="n"/>
      <c r="G96" s="13" t="n"/>
      <c r="H96" s="15" t="n"/>
      <c r="I96" s="16" t="n"/>
      <c r="J96" s="13" t="n"/>
      <c r="K96" s="13" t="n"/>
      <c r="L96" s="13" t="n"/>
      <c r="M96" s="17" t="n"/>
      <c r="N96" s="13" t="n"/>
      <c r="O96" s="13" t="n"/>
      <c r="P96" s="14" t="n"/>
      <c r="Q96" s="10">
        <f>IF(OR($A96="",NOT(ISNUMBER($E96)),NOT(ISNUMBER($F96)),$F96&lt;$E96),"",IFERROR($F96-$E96+1,""))</f>
        <v/>
      </c>
      <c r="R96" s="19">
        <f>IF(OR($A96="",NOT(ISNUMBER($I96)),NOT(ISNUMBER($Q96))),"",IFERROR($I96*$Q96,""))</f>
        <v/>
      </c>
      <c r="S96" s="11">
        <f>IF($A96="","",IF($O96="Archived","Archived",IF(OR($B96="",$C96="",$D96=""),"Identifier check",IF($O96="","Status needed",IF(OR(NOT(ISNUMBER($E96)),NOT(ISNUMBER($F96))),"Date check",IF($F96&lt;$E96,"Date order check",IF(AND($F96&lt;TODAY(),$O96="Active"),"Service dates ended - review",IF(OR(NOT(ISNUMBER('Assumptions'!$B$6)),'Assumptions'!$B$6&lt;1),"Review limit needed",IF($Q96&gt;'Assumptions'!$B$6,"Long date range - review",IF($O96="Draft","Draft - review",IF($O96="On Hold","On hold - review",IF(OR($P96="",NOT(ISNUMBER($P96))),"Confirmation date needed",IF(OR(NOT(ISNUMBER('Assumptions'!$B$5)),'Assumptions'!$B$5&lt;1),"Confirmation limit needed",IF(TODAY()-$P96&gt;'Assumptions'!$B$5,"Confirm owner instructions",IF(OR($G96="",NOT(ISNUMBER($H96))),"Meal timing check",IF(OR(NOT(ISNUMBER($I96)),$I96&lt;=0,$J96=""),"Portion check",IF($K96="","Food details needed",IF($L96="","Supply source needed",IF($N96="","Assignment needed","Ready")))))))))))))))))))</f>
        <v/>
      </c>
    </row>
    <row r="97" ht="34" customHeight="1">
      <c r="A97" s="13" t="n"/>
      <c r="B97" s="13" t="n"/>
      <c r="C97" s="13" t="n"/>
      <c r="D97" s="13" t="n"/>
      <c r="E97" s="14" t="n"/>
      <c r="F97" s="14" t="n"/>
      <c r="G97" s="13" t="n"/>
      <c r="H97" s="15" t="n"/>
      <c r="I97" s="16" t="n"/>
      <c r="J97" s="13" t="n"/>
      <c r="K97" s="13" t="n"/>
      <c r="L97" s="13" t="n"/>
      <c r="M97" s="17" t="n"/>
      <c r="N97" s="13" t="n"/>
      <c r="O97" s="13" t="n"/>
      <c r="P97" s="14" t="n"/>
      <c r="Q97" s="7">
        <f>IF(OR($A97="",NOT(ISNUMBER($E97)),NOT(ISNUMBER($F97)),$F97&lt;$E97),"",IFERROR($F97-$E97+1,""))</f>
        <v/>
      </c>
      <c r="R97" s="18">
        <f>IF(OR($A97="",NOT(ISNUMBER($I97)),NOT(ISNUMBER($Q97))),"",IFERROR($I97*$Q97,""))</f>
        <v/>
      </c>
      <c r="S97" s="8">
        <f>IF($A97="","",IF($O97="Archived","Archived",IF(OR($B97="",$C97="",$D97=""),"Identifier check",IF($O97="","Status needed",IF(OR(NOT(ISNUMBER($E97)),NOT(ISNUMBER($F97))),"Date check",IF($F97&lt;$E97,"Date order check",IF(AND($F97&lt;TODAY(),$O97="Active"),"Service dates ended - review",IF(OR(NOT(ISNUMBER('Assumptions'!$B$6)),'Assumptions'!$B$6&lt;1),"Review limit needed",IF($Q97&gt;'Assumptions'!$B$6,"Long date range - review",IF($O97="Draft","Draft - review",IF($O97="On Hold","On hold - review",IF(OR($P97="",NOT(ISNUMBER($P97))),"Confirmation date needed",IF(OR(NOT(ISNUMBER('Assumptions'!$B$5)),'Assumptions'!$B$5&lt;1),"Confirmation limit needed",IF(TODAY()-$P97&gt;'Assumptions'!$B$5,"Confirm owner instructions",IF(OR($G97="",NOT(ISNUMBER($H97))),"Meal timing check",IF(OR(NOT(ISNUMBER($I97)),$I97&lt;=0,$J97=""),"Portion check",IF($K97="","Food details needed",IF($L97="","Supply source needed",IF($N97="","Assignment needed","Ready")))))))))))))))))))</f>
        <v/>
      </c>
    </row>
    <row r="98" ht="34" customHeight="1">
      <c r="A98" s="13" t="n"/>
      <c r="B98" s="13" t="n"/>
      <c r="C98" s="13" t="n"/>
      <c r="D98" s="13" t="n"/>
      <c r="E98" s="14" t="n"/>
      <c r="F98" s="14" t="n"/>
      <c r="G98" s="13" t="n"/>
      <c r="H98" s="15" t="n"/>
      <c r="I98" s="16" t="n"/>
      <c r="J98" s="13" t="n"/>
      <c r="K98" s="13" t="n"/>
      <c r="L98" s="13" t="n"/>
      <c r="M98" s="17" t="n"/>
      <c r="N98" s="13" t="n"/>
      <c r="O98" s="13" t="n"/>
      <c r="P98" s="14" t="n"/>
      <c r="Q98" s="10">
        <f>IF(OR($A98="",NOT(ISNUMBER($E98)),NOT(ISNUMBER($F98)),$F98&lt;$E98),"",IFERROR($F98-$E98+1,""))</f>
        <v/>
      </c>
      <c r="R98" s="19">
        <f>IF(OR($A98="",NOT(ISNUMBER($I98)),NOT(ISNUMBER($Q98))),"",IFERROR($I98*$Q98,""))</f>
        <v/>
      </c>
      <c r="S98" s="11">
        <f>IF($A98="","",IF($O98="Archived","Archived",IF(OR($B98="",$C98="",$D98=""),"Identifier check",IF($O98="","Status needed",IF(OR(NOT(ISNUMBER($E98)),NOT(ISNUMBER($F98))),"Date check",IF($F98&lt;$E98,"Date order check",IF(AND($F98&lt;TODAY(),$O98="Active"),"Service dates ended - review",IF(OR(NOT(ISNUMBER('Assumptions'!$B$6)),'Assumptions'!$B$6&lt;1),"Review limit needed",IF($Q98&gt;'Assumptions'!$B$6,"Long date range - review",IF($O98="Draft","Draft - review",IF($O98="On Hold","On hold - review",IF(OR($P98="",NOT(ISNUMBER($P98))),"Confirmation date needed",IF(OR(NOT(ISNUMBER('Assumptions'!$B$5)),'Assumptions'!$B$5&lt;1),"Confirmation limit needed",IF(TODAY()-$P98&gt;'Assumptions'!$B$5,"Confirm owner instructions",IF(OR($G98="",NOT(ISNUMBER($H98))),"Meal timing check",IF(OR(NOT(ISNUMBER($I98)),$I98&lt;=0,$J98=""),"Portion check",IF($K98="","Food details needed",IF($L98="","Supply source needed",IF($N98="","Assignment needed","Ready")))))))))))))))))))</f>
        <v/>
      </c>
    </row>
    <row r="99" ht="34" customHeight="1">
      <c r="A99" s="13" t="n"/>
      <c r="B99" s="13" t="n"/>
      <c r="C99" s="13" t="n"/>
      <c r="D99" s="13" t="n"/>
      <c r="E99" s="14" t="n"/>
      <c r="F99" s="14" t="n"/>
      <c r="G99" s="13" t="n"/>
      <c r="H99" s="15" t="n"/>
      <c r="I99" s="16" t="n"/>
      <c r="J99" s="13" t="n"/>
      <c r="K99" s="13" t="n"/>
      <c r="L99" s="13" t="n"/>
      <c r="M99" s="17" t="n"/>
      <c r="N99" s="13" t="n"/>
      <c r="O99" s="13" t="n"/>
      <c r="P99" s="14" t="n"/>
      <c r="Q99" s="7">
        <f>IF(OR($A99="",NOT(ISNUMBER($E99)),NOT(ISNUMBER($F99)),$F99&lt;$E99),"",IFERROR($F99-$E99+1,""))</f>
        <v/>
      </c>
      <c r="R99" s="18">
        <f>IF(OR($A99="",NOT(ISNUMBER($I99)),NOT(ISNUMBER($Q99))),"",IFERROR($I99*$Q99,""))</f>
        <v/>
      </c>
      <c r="S99" s="8">
        <f>IF($A99="","",IF($O99="Archived","Archived",IF(OR($B99="",$C99="",$D99=""),"Identifier check",IF($O99="","Status needed",IF(OR(NOT(ISNUMBER($E99)),NOT(ISNUMBER($F99))),"Date check",IF($F99&lt;$E99,"Date order check",IF(AND($F99&lt;TODAY(),$O99="Active"),"Service dates ended - review",IF(OR(NOT(ISNUMBER('Assumptions'!$B$6)),'Assumptions'!$B$6&lt;1),"Review limit needed",IF($Q99&gt;'Assumptions'!$B$6,"Long date range - review",IF($O99="Draft","Draft - review",IF($O99="On Hold","On hold - review",IF(OR($P99="",NOT(ISNUMBER($P99))),"Confirmation date needed",IF(OR(NOT(ISNUMBER('Assumptions'!$B$5)),'Assumptions'!$B$5&lt;1),"Confirmation limit needed",IF(TODAY()-$P99&gt;'Assumptions'!$B$5,"Confirm owner instructions",IF(OR($G99="",NOT(ISNUMBER($H99))),"Meal timing check",IF(OR(NOT(ISNUMBER($I99)),$I99&lt;=0,$J99=""),"Portion check",IF($K99="","Food details needed",IF($L99="","Supply source needed",IF($N99="","Assignment needed","Ready")))))))))))))))))))</f>
        <v/>
      </c>
    </row>
    <row r="100" ht="34" customHeight="1">
      <c r="A100" s="13" t="n"/>
      <c r="B100" s="13" t="n"/>
      <c r="C100" s="13" t="n"/>
      <c r="D100" s="13" t="n"/>
      <c r="E100" s="14" t="n"/>
      <c r="F100" s="14" t="n"/>
      <c r="G100" s="13" t="n"/>
      <c r="H100" s="15" t="n"/>
      <c r="I100" s="16" t="n"/>
      <c r="J100" s="13" t="n"/>
      <c r="K100" s="13" t="n"/>
      <c r="L100" s="13" t="n"/>
      <c r="M100" s="17" t="n"/>
      <c r="N100" s="13" t="n"/>
      <c r="O100" s="13" t="n"/>
      <c r="P100" s="14" t="n"/>
      <c r="Q100" s="10">
        <f>IF(OR($A100="",NOT(ISNUMBER($E100)),NOT(ISNUMBER($F100)),$F100&lt;$E100),"",IFERROR($F100-$E100+1,""))</f>
        <v/>
      </c>
      <c r="R100" s="19">
        <f>IF(OR($A100="",NOT(ISNUMBER($I100)),NOT(ISNUMBER($Q100))),"",IFERROR($I100*$Q100,""))</f>
        <v/>
      </c>
      <c r="S100" s="11">
        <f>IF($A100="","",IF($O100="Archived","Archived",IF(OR($B100="",$C100="",$D100=""),"Identifier check",IF($O100="","Status needed",IF(OR(NOT(ISNUMBER($E100)),NOT(ISNUMBER($F100))),"Date check",IF($F100&lt;$E100,"Date order check",IF(AND($F100&lt;TODAY(),$O100="Active"),"Service dates ended - review",IF(OR(NOT(ISNUMBER('Assumptions'!$B$6)),'Assumptions'!$B$6&lt;1),"Review limit needed",IF($Q100&gt;'Assumptions'!$B$6,"Long date range - review",IF($O100="Draft","Draft - review",IF($O100="On Hold","On hold - review",IF(OR($P100="",NOT(ISNUMBER($P100))),"Confirmation date needed",IF(OR(NOT(ISNUMBER('Assumptions'!$B$5)),'Assumptions'!$B$5&lt;1),"Confirmation limit needed",IF(TODAY()-$P100&gt;'Assumptions'!$B$5,"Confirm owner instructions",IF(OR($G100="",NOT(ISNUMBER($H100))),"Meal timing check",IF(OR(NOT(ISNUMBER($I100)),$I100&lt;=0,$J100=""),"Portion check",IF($K100="","Food details needed",IF($L100="","Supply source needed",IF($N100="","Assignment needed","Ready")))))))))))))))))))</f>
        <v/>
      </c>
    </row>
    <row r="101" ht="34" customHeight="1">
      <c r="A101" s="13" t="n"/>
      <c r="B101" s="13" t="n"/>
      <c r="C101" s="13" t="n"/>
      <c r="D101" s="13" t="n"/>
      <c r="E101" s="14" t="n"/>
      <c r="F101" s="14" t="n"/>
      <c r="G101" s="13" t="n"/>
      <c r="H101" s="15" t="n"/>
      <c r="I101" s="16" t="n"/>
      <c r="J101" s="13" t="n"/>
      <c r="K101" s="13" t="n"/>
      <c r="L101" s="13" t="n"/>
      <c r="M101" s="17" t="n"/>
      <c r="N101" s="13" t="n"/>
      <c r="O101" s="13" t="n"/>
      <c r="P101" s="14" t="n"/>
      <c r="Q101" s="7">
        <f>IF(OR($A101="",NOT(ISNUMBER($E101)),NOT(ISNUMBER($F101)),$F101&lt;$E101),"",IFERROR($F101-$E101+1,""))</f>
        <v/>
      </c>
      <c r="R101" s="18">
        <f>IF(OR($A101="",NOT(ISNUMBER($I101)),NOT(ISNUMBER($Q101))),"",IFERROR($I101*$Q101,""))</f>
        <v/>
      </c>
      <c r="S101" s="8">
        <f>IF($A101="","",IF($O101="Archived","Archived",IF(OR($B101="",$C101="",$D101=""),"Identifier check",IF($O101="","Status needed",IF(OR(NOT(ISNUMBER($E101)),NOT(ISNUMBER($F101))),"Date check",IF($F101&lt;$E101,"Date order check",IF(AND($F101&lt;TODAY(),$O101="Active"),"Service dates ended - review",IF(OR(NOT(ISNUMBER('Assumptions'!$B$6)),'Assumptions'!$B$6&lt;1),"Review limit needed",IF($Q101&gt;'Assumptions'!$B$6,"Long date range - review",IF($O101="Draft","Draft - review",IF($O101="On Hold","On hold - review",IF(OR($P101="",NOT(ISNUMBER($P101))),"Confirmation date needed",IF(OR(NOT(ISNUMBER('Assumptions'!$B$5)),'Assumptions'!$B$5&lt;1),"Confirmation limit needed",IF(TODAY()-$P101&gt;'Assumptions'!$B$5,"Confirm owner instructions",IF(OR($G101="",NOT(ISNUMBER($H101))),"Meal timing check",IF(OR(NOT(ISNUMBER($I101)),$I101&lt;=0,$J101=""),"Portion check",IF($K101="","Food details needed",IF($L101="","Supply source needed",IF($N101="","Assignment needed","Ready")))))))))))))))))))</f>
        <v/>
      </c>
    </row>
    <row r="102" ht="34" customHeight="1">
      <c r="A102" s="13" t="n"/>
      <c r="B102" s="13" t="n"/>
      <c r="C102" s="13" t="n"/>
      <c r="D102" s="13" t="n"/>
      <c r="E102" s="14" t="n"/>
      <c r="F102" s="14" t="n"/>
      <c r="G102" s="13" t="n"/>
      <c r="H102" s="15" t="n"/>
      <c r="I102" s="16" t="n"/>
      <c r="J102" s="13" t="n"/>
      <c r="K102" s="13" t="n"/>
      <c r="L102" s="13" t="n"/>
      <c r="M102" s="17" t="n"/>
      <c r="N102" s="13" t="n"/>
      <c r="O102" s="13" t="n"/>
      <c r="P102" s="14" t="n"/>
      <c r="Q102" s="10">
        <f>IF(OR($A102="",NOT(ISNUMBER($E102)),NOT(ISNUMBER($F102)),$F102&lt;$E102),"",IFERROR($F102-$E102+1,""))</f>
        <v/>
      </c>
      <c r="R102" s="19">
        <f>IF(OR($A102="",NOT(ISNUMBER($I102)),NOT(ISNUMBER($Q102))),"",IFERROR($I102*$Q102,""))</f>
        <v/>
      </c>
      <c r="S102" s="11">
        <f>IF($A102="","",IF($O102="Archived","Archived",IF(OR($B102="",$C102="",$D102=""),"Identifier check",IF($O102="","Status needed",IF(OR(NOT(ISNUMBER($E102)),NOT(ISNUMBER($F102))),"Date check",IF($F102&lt;$E102,"Date order check",IF(AND($F102&lt;TODAY(),$O102="Active"),"Service dates ended - review",IF(OR(NOT(ISNUMBER('Assumptions'!$B$6)),'Assumptions'!$B$6&lt;1),"Review limit needed",IF($Q102&gt;'Assumptions'!$B$6,"Long date range - review",IF($O102="Draft","Draft - review",IF($O102="On Hold","On hold - review",IF(OR($P102="",NOT(ISNUMBER($P102))),"Confirmation date needed",IF(OR(NOT(ISNUMBER('Assumptions'!$B$5)),'Assumptions'!$B$5&lt;1),"Confirmation limit needed",IF(TODAY()-$P102&gt;'Assumptions'!$B$5,"Confirm owner instructions",IF(OR($G102="",NOT(ISNUMBER($H102))),"Meal timing check",IF(OR(NOT(ISNUMBER($I102)),$I102&lt;=0,$J102=""),"Portion check",IF($K102="","Food details needed",IF($L102="","Supply source needed",IF($N102="","Assignment needed","Ready")))))))))))))))))))</f>
        <v/>
      </c>
    </row>
    <row r="103" ht="34" customHeight="1">
      <c r="A103" s="13" t="n"/>
      <c r="B103" s="13" t="n"/>
      <c r="C103" s="13" t="n"/>
      <c r="D103" s="13" t="n"/>
      <c r="E103" s="14" t="n"/>
      <c r="F103" s="14" t="n"/>
      <c r="G103" s="13" t="n"/>
      <c r="H103" s="15" t="n"/>
      <c r="I103" s="16" t="n"/>
      <c r="J103" s="13" t="n"/>
      <c r="K103" s="13" t="n"/>
      <c r="L103" s="13" t="n"/>
      <c r="M103" s="17" t="n"/>
      <c r="N103" s="13" t="n"/>
      <c r="O103" s="13" t="n"/>
      <c r="P103" s="14" t="n"/>
      <c r="Q103" s="7">
        <f>IF(OR($A103="",NOT(ISNUMBER($E103)),NOT(ISNUMBER($F103)),$F103&lt;$E103),"",IFERROR($F103-$E103+1,""))</f>
        <v/>
      </c>
      <c r="R103" s="18">
        <f>IF(OR($A103="",NOT(ISNUMBER($I103)),NOT(ISNUMBER($Q103))),"",IFERROR($I103*$Q103,""))</f>
        <v/>
      </c>
      <c r="S103" s="8">
        <f>IF($A103="","",IF($O103="Archived","Archived",IF(OR($B103="",$C103="",$D103=""),"Identifier check",IF($O103="","Status needed",IF(OR(NOT(ISNUMBER($E103)),NOT(ISNUMBER($F103))),"Date check",IF($F103&lt;$E103,"Date order check",IF(AND($F103&lt;TODAY(),$O103="Active"),"Service dates ended - review",IF(OR(NOT(ISNUMBER('Assumptions'!$B$6)),'Assumptions'!$B$6&lt;1),"Review limit needed",IF($Q103&gt;'Assumptions'!$B$6,"Long date range - review",IF($O103="Draft","Draft - review",IF($O103="On Hold","On hold - review",IF(OR($P103="",NOT(ISNUMBER($P103))),"Confirmation date needed",IF(OR(NOT(ISNUMBER('Assumptions'!$B$5)),'Assumptions'!$B$5&lt;1),"Confirmation limit needed",IF(TODAY()-$P103&gt;'Assumptions'!$B$5,"Confirm owner instructions",IF(OR($G103="",NOT(ISNUMBER($H103))),"Meal timing check",IF(OR(NOT(ISNUMBER($I103)),$I103&lt;=0,$J103=""),"Portion check",IF($K103="","Food details needed",IF($L103="","Supply source needed",IF($N103="","Assignment needed","Ready")))))))))))))))))))</f>
        <v/>
      </c>
    </row>
    <row r="104" ht="34" customHeight="1">
      <c r="A104" s="13" t="n"/>
      <c r="B104" s="13" t="n"/>
      <c r="C104" s="13" t="n"/>
      <c r="D104" s="13" t="n"/>
      <c r="E104" s="14" t="n"/>
      <c r="F104" s="14" t="n"/>
      <c r="G104" s="13" t="n"/>
      <c r="H104" s="15" t="n"/>
      <c r="I104" s="16" t="n"/>
      <c r="J104" s="13" t="n"/>
      <c r="K104" s="13" t="n"/>
      <c r="L104" s="13" t="n"/>
      <c r="M104" s="17" t="n"/>
      <c r="N104" s="13" t="n"/>
      <c r="O104" s="13" t="n"/>
      <c r="P104" s="14" t="n"/>
      <c r="Q104" s="10">
        <f>IF(OR($A104="",NOT(ISNUMBER($E104)),NOT(ISNUMBER($F104)),$F104&lt;$E104),"",IFERROR($F104-$E104+1,""))</f>
        <v/>
      </c>
      <c r="R104" s="19">
        <f>IF(OR($A104="",NOT(ISNUMBER($I104)),NOT(ISNUMBER($Q104))),"",IFERROR($I104*$Q104,""))</f>
        <v/>
      </c>
      <c r="S104" s="11">
        <f>IF($A104="","",IF($O104="Archived","Archived",IF(OR($B104="",$C104="",$D104=""),"Identifier check",IF($O104="","Status needed",IF(OR(NOT(ISNUMBER($E104)),NOT(ISNUMBER($F104))),"Date check",IF($F104&lt;$E104,"Date order check",IF(AND($F104&lt;TODAY(),$O104="Active"),"Service dates ended - review",IF(OR(NOT(ISNUMBER('Assumptions'!$B$6)),'Assumptions'!$B$6&lt;1),"Review limit needed",IF($Q104&gt;'Assumptions'!$B$6,"Long date range - review",IF($O104="Draft","Draft - review",IF($O104="On Hold","On hold - review",IF(OR($P104="",NOT(ISNUMBER($P104))),"Confirmation date needed",IF(OR(NOT(ISNUMBER('Assumptions'!$B$5)),'Assumptions'!$B$5&lt;1),"Confirmation limit needed",IF(TODAY()-$P104&gt;'Assumptions'!$B$5,"Confirm owner instructions",IF(OR($G104="",NOT(ISNUMBER($H104))),"Meal timing check",IF(OR(NOT(ISNUMBER($I104)),$I104&lt;=0,$J104=""),"Portion check",IF($K104="","Food details needed",IF($L104="","Supply source needed",IF($N104="","Assignment needed","Ready")))))))))))))))))))</f>
        <v/>
      </c>
    </row>
  </sheetData>
  <autoFilter ref="A4:S104"/>
  <mergeCells count="1">
    <mergeCell ref="A1:S1"/>
  </mergeCells>
  <conditionalFormatting sqref="S5:S104">
    <cfRule type="expression" priority="1" dxfId="1">
      <formula>$S5="Ready"</formula>
    </cfRule>
    <cfRule type="expression" priority="2" dxfId="0">
      <formula>AND($A5&lt;&gt;"",$S5&lt;&gt;"Ready",$S5&lt;&gt;"Archived")</formula>
    </cfRule>
  </conditionalFormatting>
  <conditionalFormatting sqref="E5:F104">
    <cfRule type="expression" priority="3" dxfId="0">
      <formula>AND(ISNUMBER($E5),ISNUMBER($F5),$F5&lt;$E5)</formula>
    </cfRule>
  </conditionalFormatting>
  <conditionalFormatting sqref="A5:A104">
    <cfRule type="expression" priority="4" dxfId="0">
      <formula>AND($A5&lt;&gt;"",COUNTIF($A$5:$A$104,$A5)&gt;1)</formula>
    </cfRule>
  </conditionalFormatting>
  <dataValidations count="9">
    <dataValidation sqref="E5:F104" showDropDown="0" showInputMessage="1" showErrorMessage="1" allowBlank="0" errorTitle="Check service date" error="Enter a service date within the working date window shown on Assumptions." promptTitle="Service date" prompt="Enter a service start or end date in MM/DD/YYYY format." type="date" operator="between">
      <formula1>=TODAY()-INDIRECT("Assumptions!$B$8")</formula1>
      <formula2>=TODAY()+INDIRECT("Assumptions!$B$9")</formula2>
    </dataValidation>
    <dataValidation sqref="P5:P104" showDropDown="0" showInputMessage="1" showErrorMessage="1" allowBlank="0" errorTitle="Check confirmation date" error="Enter a confirmation date that is not later than today." promptTitle="Last confirmed" prompt="Enter the date the owner instructions were last confirmed." type="date" operator="between">
      <formula1>=TODAY()-INDIRECT("Assumptions!$B$8")</formula1>
      <formula2>=TODAY()</formula2>
    </dataValidation>
    <dataValidation sqref="G5:G104" showDropDown="0" showInputMessage="1" showErrorMessage="1" allowBlank="0" errorTitle="Check meal timing" error="Select a meal timing from the list." promptTitle="Meal timing" prompt="Choose the meal timing that best matches the owner instruction." type="list">
      <formula1>=INDIRECT("Assumptions!$A$13:$A$17")</formula1>
    </dataValidation>
    <dataValidation sqref="H5:H104" showDropDown="0" showInputMessage="1" showErrorMessage="1" allowBlank="0" errorTitle="Check target time" error="Enter a valid time of day." promptTitle="Target time" prompt="Enter the planned meal time." type="time" operator="between">
      <formula1>0</formula1>
      <formula2>0.9999884259</formula2>
    </dataValidation>
    <dataValidation sqref="I5:I104" showDropDown="0" showInputMessage="1" showErrorMessage="1" allowBlank="0" errorTitle="Check portion quantity" error="Enter a positive quantity within the maximum shown on Assumptions." promptTitle="Portion quantity" prompt="Enter the numeric quantity and select its unit in the next column." type="decimal" operator="between">
      <formula1>0.01</formula1>
      <formula2>=INDIRECT("Assumptions!$B$7")</formula2>
    </dataValidation>
    <dataValidation sqref="J5:J104" showDropDown="0" showInputMessage="1" showErrorMessage="1" allowBlank="0" errorTitle="Check portion unit" error="Select a portion unit from the list." promptTitle="Portion unit" prompt="Choose the unit used for the entered portion quantity." type="list">
      <formula1>=INDIRECT("Assumptions!$B$13:$B$18")</formula1>
    </dataValidation>
    <dataValidation sqref="L5:L104" showDropDown="0" showInputMessage="1" showErrorMessage="1" allowBlank="0" errorTitle="Check supply source" error="Select who supplies the food." promptTitle="Food supplied by" prompt="Choose Client, Business, or Mixed." type="list">
      <formula1>=INDIRECT("Assumptions!$C$13:$C$15")</formula1>
    </dataValidation>
    <dataValidation sqref="N5:N104" showDropDown="0" showInputMessage="1" showErrorMessage="1" allowBlank="0" errorTitle="Check assignment" error="Select an assignment from the editable list on Assumptions." promptTitle="Assignment" prompt="Choose the person assigned to review or carry out this feeding preference." type="list">
      <formula1>=INDIRECT("Assumptions!$E$13:$E$16")</formula1>
    </dataValidation>
    <dataValidation sqref="O5:O104" showDropDown="0" showInputMessage="1" showErrorMessage="1" allowBlank="0" errorTitle="Check status" error="Select a status from the list." promptTitle="Status" prompt="Choose the current administrative status for this instruction." type="list">
      <formula1>=INDIRECT("Assumptions!$D$13:$D$16")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1" customWidth="1" min="2" max="2"/>
    <col width="31" customWidth="1" min="3" max="3"/>
    <col width="19" customWidth="1" min="4" max="4"/>
    <col width="28" customWidth="1" min="5" max="5"/>
  </cols>
  <sheetData>
    <row r="1" ht="28" customHeight="1">
      <c r="A1" s="1" t="inlineStr">
        <is>
          <t>Feeding Preference Assumptions</t>
        </is>
      </c>
    </row>
    <row r="2" ht="30" customHeight="1">
      <c r="A2" s="2" t="inlineStr">
        <is>
          <t>Yellow cells are editable. Limits create review prompts and entry checks; they do not replace a person's review.</t>
        </is>
      </c>
    </row>
    <row r="3"/>
    <row r="4">
      <c r="A4" s="12" t="inlineStr">
        <is>
          <t>Setting</t>
        </is>
      </c>
      <c r="B4" s="12" t="inlineStr">
        <is>
          <t>Value</t>
        </is>
      </c>
      <c r="C4" s="12" t="inlineStr">
        <is>
          <t>How It Is Used</t>
        </is>
      </c>
    </row>
    <row r="5" ht="42" customHeight="1">
      <c r="A5" s="20" t="inlineStr">
        <is>
          <t>Confirmation age prompt (days)</t>
        </is>
      </c>
      <c r="B5" s="21" t="n">
        <v>30</v>
      </c>
      <c r="C5" s="20" t="inlineStr">
        <is>
          <t>Flags entered rows when owner instructions have not been confirmed within this many days.</t>
        </is>
      </c>
    </row>
    <row r="6" ht="42" customHeight="1">
      <c r="A6" s="22" t="inlineStr">
        <is>
          <t>Date-span review limit (days)</t>
        </is>
      </c>
      <c r="B6" s="21" t="n">
        <v>45</v>
      </c>
      <c r="C6" s="22" t="inlineStr">
        <is>
          <t>Flags a feeding instruction whose inclusive service date range is longer than this limit.</t>
        </is>
      </c>
    </row>
    <row r="7" ht="42" customHeight="1">
      <c r="A7" s="20" t="inlineStr">
        <is>
          <t>Maximum portion entry</t>
        </is>
      </c>
      <c r="B7" s="21" t="n">
        <v>32</v>
      </c>
      <c r="C7" s="20" t="inlineStr">
        <is>
          <t>Sets the largest numeric portion quantity accepted in a single row.</t>
        </is>
      </c>
    </row>
    <row r="8" ht="42" customHeight="1">
      <c r="A8" s="22" t="inlineStr">
        <is>
          <t>Past date window (days)</t>
        </is>
      </c>
      <c r="B8" s="21" t="n">
        <v>730</v>
      </c>
      <c r="C8" s="22" t="inlineStr">
        <is>
          <t>Sets how far before today service and confirmation dates may be entered.</t>
        </is>
      </c>
    </row>
    <row r="9" ht="42" customHeight="1">
      <c r="A9" s="20" t="inlineStr">
        <is>
          <t>Future date window (days)</t>
        </is>
      </c>
      <c r="B9" s="21" t="n">
        <v>1825</v>
      </c>
      <c r="C9" s="20" t="inlineStr">
        <is>
          <t>Sets how far after today service dates may be entered.</t>
        </is>
      </c>
    </row>
    <row r="10"/>
    <row r="11"/>
    <row r="12">
      <c r="A12" s="5" t="inlineStr">
        <is>
          <t>Meal Timing Choices</t>
        </is>
      </c>
      <c r="B12" s="5" t="inlineStr">
        <is>
          <t>Portion Unit Choices</t>
        </is>
      </c>
      <c r="C12" s="5" t="inlineStr">
        <is>
          <t>Supply Choices</t>
        </is>
      </c>
      <c r="D12" s="5" t="inlineStr">
        <is>
          <t>Status Choices</t>
        </is>
      </c>
      <c r="E12" s="5" t="inlineStr">
        <is>
          <t>Assignment Choices</t>
        </is>
      </c>
    </row>
    <row r="13">
      <c r="A13" s="13" t="inlineStr">
        <is>
          <t>Breakfast</t>
        </is>
      </c>
      <c r="B13" s="13" t="inlineStr">
        <is>
          <t>Cups</t>
        </is>
      </c>
      <c r="C13" s="13" t="inlineStr">
        <is>
          <t>Client</t>
        </is>
      </c>
      <c r="D13" s="13" t="inlineStr">
        <is>
          <t>Active</t>
        </is>
      </c>
      <c r="E13" s="13" t="inlineStr">
        <is>
          <t>Fictional Staff - Jordan</t>
        </is>
      </c>
    </row>
    <row r="14">
      <c r="A14" s="13" t="inlineStr">
        <is>
          <t>Midday</t>
        </is>
      </c>
      <c r="B14" s="13" t="inlineStr">
        <is>
          <t>Ounces</t>
        </is>
      </c>
      <c r="C14" s="13" t="inlineStr">
        <is>
          <t>Business</t>
        </is>
      </c>
      <c r="D14" s="13" t="inlineStr">
        <is>
          <t>Draft</t>
        </is>
      </c>
      <c r="E14" s="13" t="inlineStr">
        <is>
          <t>Fictional Staff - Casey</t>
        </is>
      </c>
    </row>
    <row r="15">
      <c r="A15" s="13" t="inlineStr">
        <is>
          <t>Dinner</t>
        </is>
      </c>
      <c r="B15" s="13" t="inlineStr">
        <is>
          <t>Tablespoons</t>
        </is>
      </c>
      <c r="C15" s="13" t="inlineStr">
        <is>
          <t>Mixed</t>
        </is>
      </c>
      <c r="D15" s="13" t="inlineStr">
        <is>
          <t>On Hold</t>
        </is>
      </c>
      <c r="E15" s="13" t="inlineStr">
        <is>
          <t>Fictional Staff - Morgan</t>
        </is>
      </c>
    </row>
    <row r="16">
      <c r="A16" s="13" t="inlineStr">
        <is>
          <t>Bedtime</t>
        </is>
      </c>
      <c r="B16" s="13" t="inlineStr">
        <is>
          <t>Teaspoons</t>
        </is>
      </c>
      <c r="C16" s="11" t="n"/>
      <c r="D16" s="13" t="inlineStr">
        <is>
          <t>Archived</t>
        </is>
      </c>
      <c r="E16" s="13" t="inlineStr">
        <is>
          <t>Unassigned</t>
        </is>
      </c>
    </row>
    <row r="17">
      <c r="A17" s="13" t="inlineStr">
        <is>
          <t>Other</t>
        </is>
      </c>
      <c r="B17" s="13" t="inlineStr">
        <is>
          <t>Pouch</t>
        </is>
      </c>
      <c r="C17" s="8" t="n"/>
      <c r="D17" s="8" t="n"/>
      <c r="E17" s="8" t="n"/>
    </row>
    <row r="18">
      <c r="A18" s="11" t="n"/>
      <c r="B18" s="13" t="inlineStr">
        <is>
          <t>Each</t>
        </is>
      </c>
      <c r="C18" s="11" t="n"/>
      <c r="D18" s="11" t="n"/>
      <c r="E18" s="11" t="n"/>
    </row>
  </sheetData>
  <autoFilter ref="A12:E18"/>
  <mergeCells count="1">
    <mergeCell ref="A1:E1"/>
  </mergeCells>
  <dataValidations count="1">
    <dataValidation sqref="B5:B9" showDropDown="0" showInputMessage="1" showErrorMessage="1" allowBlank="0" errorTitle="Check assumption" error="Enter a whole number from 1 through 10,000." promptTitle="Editable assumption" prompt="Edit this visible limit to fit the business's working process." type="whole" operator="between">
      <formula1>1</formula1>
      <formula2>10000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2026-09-09T05:12:07Z</dcterms:created>
  <dcterms:modified xmlns:dcterms="http://purl.org/dc/terms/" xmlns:xsi="http://www.w3.org/2001/XMLSchema-instance" xsi:type="dcterms:W3CDTF">2026-09-09T05:12:07+00:00Z</dcterms:modified>
</cp:coreProperties>
</file>