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ferences" sheetId="2" state="visible" r:id="rId2"/>
    <sheet xmlns:r="http://schemas.openxmlformats.org/officeDocument/2006/relationships" name="Lists &amp; Settings" sheetId="3" state="visible" r:id="rId3"/>
  </sheets>
  <definedNames>
    <definedName name="ProfileStatusList">'Lists &amp; Settings'!$D$2:$D$3</definedName>
    <definedName name="ContactMethodList">'Lists &amp; Settings'!$E$2:$E$5</definedName>
    <definedName name="AlternateContactList">'Lists &amp; Settings'!$F$2:$F$6</definedName>
    <definedName name="ContactWindowList">'Lists &amp; Settings'!$G$2:$G$5</definedName>
    <definedName name="YesNoList">'Lists &amp; Settings'!$H$2:$H$3</definedName>
    <definedName name="UpdatePreferenceList">'Lists &amp; Settings'!$I$2:$I$5</definedName>
    <definedName name="HandoffPreferenceList">'Lists &amp; Settings'!$J$2:$J$6</definedName>
    <definedName name="InvoiceDeliveryList">'Lists &amp; Settings'!$K$2:$K$5</definedName>
    <definedName name="BillingDetailList">'Lists &amp; Settings'!$L$2:$L$3</definedName>
    <definedName name="_xlnm._FilterDatabase" localSheetId="1" hidden="1">'Preferences'!$A$4:$R$104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FFFFFF"/>
      <sz val="11"/>
    </font>
    <font>
      <name val="Calibri"/>
      <b val="1"/>
      <color rgb="00233330"/>
      <sz val="10"/>
    </font>
    <font>
      <name val="Calibri"/>
      <b val="1"/>
      <color rgb="00FFFFFF"/>
      <sz val="10"/>
    </font>
    <font>
      <name val="Calibri"/>
      <color rgb="00233330"/>
      <sz val="10"/>
    </font>
    <font>
      <name val="Calibri"/>
      <i val="1"/>
      <color rgb="00566460"/>
      <sz val="10"/>
    </font>
  </fonts>
  <fills count="8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E7ECE9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vertical="top"/>
    </xf>
    <xf numFmtId="0" fontId="5" fillId="6" borderId="1" applyAlignment="1" pivotButton="0" quotePrefix="0" xfId="0">
      <alignment vertical="top"/>
    </xf>
    <xf numFmtId="0" fontId="6" fillId="0" borderId="0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vertical="top"/>
    </xf>
    <xf numFmtId="0" fontId="5" fillId="7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center" vertical="center" wrapText="1"/>
    </xf>
    <xf numFmtId="164" fontId="5" fillId="7" borderId="1" applyAlignment="1" pivotButton="0" quotePrefix="0" xfId="0">
      <alignment horizontal="center" vertical="center" wrapText="1"/>
    </xf>
    <xf numFmtId="164" fontId="5" fillId="7" borderId="1" applyAlignment="1" pivotButton="0" quotePrefix="0" xfId="0">
      <alignment horizontal="left" vertical="top" wrapText="1"/>
    </xf>
    <xf numFmtId="164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  <dxf>
      <font>
        <name val="Calibri"/>
        <b val="1"/>
        <color rgb="00233330"/>
        <sz val="10"/>
      </font>
      <fill>
        <patternFill patternType="solid">
          <fgColor rgb="00E6B85C"/>
        </patternFill>
      </fill>
    </dxf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  <dxf>
      <font>
        <name val="Calibri"/>
        <color rgb="00566460"/>
        <sz val="10"/>
      </font>
      <fill>
        <patternFill patternType="solid">
          <fgColor rgb="00D9D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Profiles by Preferred Contact Method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'Summary'!$D$5:$D$8</f>
            </numRef>
          </cat>
          <val>
            <numRef>
              <f>'Summary'!$E$5:$E$8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Active profiles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608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imingSettingsTable" displayName="TimingSettingsTable" ref="A1:B3" headerRowCount="1">
  <autoFilter ref="A1:B3"/>
  <tableColumns count="2">
    <tableColumn id="1" name="Setting"/>
    <tableColumn id="2" name="Value"/>
  </tableColumns>
</table>
</file>

<file path=xl/tables/table2.xml><?xml version="1.0" encoding="utf-8"?>
<table xmlns="http://schemas.openxmlformats.org/spreadsheetml/2006/main" id="2" name="PreferenceValidationTable" displayName="PreferenceValidationTable" ref="D1:L6" headerRowCount="1">
  <autoFilter ref="D1:L6"/>
  <tableColumns count="9">
    <tableColumn id="4" name="Profile Status"/>
    <tableColumn id="5" name="Contact Method"/>
    <tableColumn id="6" name="Alternate Contact"/>
    <tableColumn id="7" name="Contact Window"/>
    <tableColumn id="8" name="Yes / No"/>
    <tableColumn id="9" name="Update Preference"/>
    <tableColumn id="10" name="Handoff Preference"/>
    <tableColumn id="11" name="Invoice Delivery"/>
    <tableColumn id="12" name="Billing Detail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sheet1.xml><?xml version="1.0" encoding="utf-8"?>
<worksheet xmlns="http://schemas.openxmlformats.org/spreadsheetml/2006/main">
  <sheetPr>
    <tabColor rgb="00246B63"/>
    <outlinePr summaryBelow="1" summaryRight="1"/>
    <pageSetUpPr/>
  </sheetPr>
  <dimension ref="A1:M16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3" customWidth="1" min="3" max="3"/>
    <col width="23" customWidth="1" min="4" max="4"/>
    <col width="15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30" customHeight="1">
      <c r="A1" s="1" t="inlineStr">
        <is>
          <t>Preference Review Summary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As-of date</t>
        </is>
      </c>
      <c r="B2" s="4">
        <f>TODAY()</f>
        <v/>
      </c>
    </row>
    <row r="3">
      <c r="A3" s="5" t="inlineStr">
        <is>
          <t>Review indicators</t>
        </is>
      </c>
      <c r="B3" s="5" t="inlineStr">
        <is>
          <t>Count</t>
        </is>
      </c>
    </row>
    <row r="4">
      <c r="A4" s="6" t="inlineStr">
        <is>
          <t>Active profiles</t>
        </is>
      </c>
      <c r="B4" s="7">
        <f>COUNTIF(Preferences!$C$5:$C$104,"Active")</f>
        <v/>
      </c>
      <c r="D4" s="8" t="inlineStr">
        <is>
          <t>Preferred Contact Method</t>
        </is>
      </c>
      <c r="E4" s="8" t="inlineStr">
        <is>
          <t>Active Profiles</t>
        </is>
      </c>
    </row>
    <row r="5">
      <c r="A5" s="9" t="inlineStr">
        <is>
          <t>Complete active profiles</t>
        </is>
      </c>
      <c r="B5" s="10">
        <f>COUNTIFS(Preferences!$C$5:$C$104,"Active",Preferences!$P$5:$P$104,"Complete")</f>
        <v/>
      </c>
      <c r="D5" s="11" t="inlineStr">
        <is>
          <t>Email</t>
        </is>
      </c>
      <c r="E5" s="7">
        <f>COUNTIFS(Preferences!$C$5:$C$104,"Active",Preferences!$D$5:$D$104,D5)</f>
        <v/>
      </c>
    </row>
    <row r="6">
      <c r="A6" s="6" t="inlineStr">
        <is>
          <t>Incomplete active profiles</t>
        </is>
      </c>
      <c r="B6" s="7">
        <f>COUNTIFS(Preferences!$C$5:$C$104,"Active",Preferences!$P$5:$P$104,"Incomplete")</f>
        <v/>
      </c>
      <c r="D6" s="12" t="inlineStr">
        <is>
          <t>Phone call</t>
        </is>
      </c>
      <c r="E6" s="10">
        <f>COUNTIFS(Preferences!$C$5:$C$104,"Active",Preferences!$D$5:$D$104,D6)</f>
        <v/>
      </c>
    </row>
    <row r="7">
      <c r="A7" s="9" t="inlineStr">
        <is>
          <t>Current reviews</t>
        </is>
      </c>
      <c r="B7" s="10">
        <f>COUNTIFS(Preferences!$C$5:$C$104,"Active",Preferences!$Q$5:$Q$104,"Current")</f>
        <v/>
      </c>
      <c r="D7" s="11" t="inlineStr">
        <is>
          <t>Text message</t>
        </is>
      </c>
      <c r="E7" s="7">
        <f>COUNTIFS(Preferences!$C$5:$C$104,"Active",Preferences!$D$5:$D$104,D7)</f>
        <v/>
      </c>
    </row>
    <row r="8">
      <c r="A8" s="6" t="inlineStr">
        <is>
          <t>Reviews due soon</t>
        </is>
      </c>
      <c r="B8" s="7">
        <f>COUNTIFS(Preferences!$C$5:$C$104,"Active",Preferences!$Q$5:$Q$104,"Due soon")</f>
        <v/>
      </c>
      <c r="D8" s="12" t="inlineStr">
        <is>
          <t>Other</t>
        </is>
      </c>
      <c r="E8" s="10">
        <f>COUNTIFS(Preferences!$C$5:$C$104,"Active",Preferences!$D$5:$D$104,D8)</f>
        <v/>
      </c>
    </row>
    <row r="9">
      <c r="A9" s="9" t="inlineStr">
        <is>
          <t>Reviews overdue</t>
        </is>
      </c>
      <c r="B9" s="10">
        <f>COUNTIFS(Preferences!$C$5:$C$104,"Active",Preferences!$Q$5:$Q$104,"Overdue")</f>
        <v/>
      </c>
    </row>
    <row r="10">
      <c r="A10" s="6" t="inlineStr">
        <is>
          <t>Active profiles not scheduled for review</t>
        </is>
      </c>
      <c r="B10" s="7">
        <f>COUNTIFS(Preferences!$C$5:$C$104,"Active",Preferences!$Q$5:$Q$104,"Not scheduled")</f>
        <v/>
      </c>
    </row>
    <row r="11">
      <c r="A11" s="9" t="inlineStr">
        <is>
          <t>Rows with duplicate client IDs</t>
        </is>
      </c>
      <c r="B11" s="10">
        <f>COUNTIF(Preferences!$R$5:$R$104,"Duplicate Client ID")</f>
        <v/>
      </c>
    </row>
    <row r="12"/>
    <row r="13" ht="34" customHeight="1">
      <c r="A13" s="13" t="inlineStr">
        <is>
          <t>Counts include the fictional examples until those rows are replaced or cleared.</t>
        </is>
      </c>
    </row>
    <row r="14"/>
    <row r="15" ht="42" customHeight="1">
      <c r="A15" s="13" t="inlineStr">
        <is>
          <t>This tracker does not send messages, schedule services, process payments, verify identity, or establish legal authorization.</t>
        </is>
      </c>
    </row>
    <row r="16" ht="30" customHeight="1">
      <c r="A16" s="13" t="inlineStr">
        <is>
          <t>Authorized handoff names are owner-stated administrative information only.</t>
        </is>
      </c>
    </row>
  </sheetData>
  <conditionalFormatting sqref="B6">
    <cfRule type="expression" priority="1" dxfId="0">
      <formula>B6&gt;0</formula>
    </cfRule>
  </conditionalFormatting>
  <conditionalFormatting sqref="B9">
    <cfRule type="expression" priority="2" dxfId="0">
      <formula>B9&gt;0</formula>
    </cfRule>
  </conditionalFormatting>
  <conditionalFormatting sqref="B11">
    <cfRule type="expression" priority="3" dxfId="0">
      <formula>B11&gt;0</formula>
    </cfRule>
  </conditionalFormatting>
  <conditionalFormatting sqref="B8">
    <cfRule type="expression" priority="4" dxfId="1">
      <formula>B8&gt;0</formula>
    </cfRule>
  </conditionalFormatting>
  <conditionalFormatting sqref="B10">
    <cfRule type="expression" priority="5" dxfId="1">
      <formula>B10&gt;0</formula>
    </cfRule>
  </conditionalFormatting>
  <conditionalFormatting sqref="B5">
    <cfRule type="expression" priority="6" dxfId="2">
      <formula>B5&gt;0</formula>
    </cfRule>
  </conditionalFormatting>
  <conditionalFormatting sqref="B7">
    <cfRule type="expression" priority="7" dxfId="2">
      <formula>B7&gt;0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2B2B"/>
    <outlinePr summaryBelow="1" summaryRight="1"/>
    <pageSetUpPr/>
  </sheetPr>
  <dimension ref="A1:R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14" customWidth="1" min="3" max="3"/>
    <col width="22" customWidth="1" min="4" max="4"/>
    <col width="21" customWidth="1" min="5" max="5"/>
    <col width="18" customWidth="1" min="6" max="6"/>
    <col width="16" customWidth="1" min="7" max="7"/>
    <col width="25" customWidth="1" min="8" max="8"/>
    <col width="22" customWidth="1" min="9" max="9"/>
    <col width="28" customWidth="1" min="10" max="10"/>
    <col width="24" customWidth="1" min="11" max="11"/>
    <col width="16" customWidth="1" min="12" max="12"/>
    <col width="16" customWidth="1" min="13" max="13"/>
    <col width="38" customWidth="1" min="14" max="14"/>
    <col width="17" customWidth="1" min="15" max="15"/>
    <col width="15" customWidth="1" min="16" max="16"/>
    <col width="16" customWidth="1" min="17" max="17"/>
    <col width="29" customWidth="1" min="18" max="18"/>
  </cols>
  <sheetData>
    <row r="1" ht="30" customHeight="1">
      <c r="A1" s="1" t="inlineStr">
        <is>
          <t>Pet Owner Preference Tracker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5" t="n"/>
      <c r="N1" s="25" t="n"/>
      <c r="O1" s="25" t="n"/>
      <c r="P1" s="25" t="n"/>
      <c r="Q1" s="25" t="n"/>
      <c r="R1" s="26" t="n"/>
    </row>
    <row r="2" ht="90" customHeight="1">
      <c r="A2" s="14" t="inlineStr">
        <is>
          <t>Use this sheet only for communication, handoff, and invoice-delivery preferences. Keep pet care instructions in a separate record.</t>
        </is>
      </c>
    </row>
    <row r="3" ht="55" customHeight="1">
      <c r="A3" s="13" t="inlineStr">
        <is>
          <t>All names, client IDs, preferences, and dates in rows 5-14 are fictional examples.</t>
        </is>
      </c>
    </row>
    <row r="4" ht="48" customHeight="1">
      <c r="A4" s="5" t="inlineStr">
        <is>
          <t>Client ID</t>
        </is>
      </c>
      <c r="B4" s="5" t="inlineStr">
        <is>
          <t>Owner Display Name</t>
        </is>
      </c>
      <c r="C4" s="5" t="inlineStr">
        <is>
          <t>Profile Status</t>
        </is>
      </c>
      <c r="D4" s="5" t="inlineStr">
        <is>
          <t>Preferred Contact Method</t>
        </is>
      </c>
      <c r="E4" s="5" t="inlineStr">
        <is>
          <t>Alternate Contact Method</t>
        </is>
      </c>
      <c r="F4" s="5" t="inlineStr">
        <is>
          <t>Best Contact Window</t>
        </is>
      </c>
      <c r="G4" s="5" t="inlineStr">
        <is>
          <t>Voicemail Allowed</t>
        </is>
      </c>
      <c r="H4" s="5" t="inlineStr">
        <is>
          <t>Routine Update Preference</t>
        </is>
      </c>
      <c r="I4" s="5" t="inlineStr">
        <is>
          <t>Handoff Preference</t>
        </is>
      </c>
      <c r="J4" s="5" t="inlineStr">
        <is>
          <t>Authorized Handoff Name(s)</t>
        </is>
      </c>
      <c r="K4" s="5" t="inlineStr">
        <is>
          <t>Invoice Delivery</t>
        </is>
      </c>
      <c r="L4" s="5" t="inlineStr">
        <is>
          <t>Billing Detail</t>
        </is>
      </c>
      <c r="M4" s="5" t="inlineStr">
        <is>
          <t>Last Confirmed</t>
        </is>
      </c>
      <c r="N4" s="5" t="inlineStr">
        <is>
          <t>Administrative Preference Notes</t>
        </is>
      </c>
      <c r="O4" s="8" t="inlineStr">
        <is>
          <t>Next Review Date</t>
        </is>
      </c>
      <c r="P4" s="8" t="inlineStr">
        <is>
          <t>Completeness</t>
        </is>
      </c>
      <c r="Q4" s="8" t="inlineStr">
        <is>
          <t>Review Status</t>
        </is>
      </c>
      <c r="R4" s="8" t="inlineStr">
        <is>
          <t>Data Check</t>
        </is>
      </c>
    </row>
    <row r="5" ht="36" customHeight="1">
      <c r="A5" s="15" t="inlineStr">
        <is>
          <t>C-001</t>
        </is>
      </c>
      <c r="B5" s="16" t="inlineStr">
        <is>
          <t>Jordan Pine</t>
        </is>
      </c>
      <c r="C5" s="17" t="inlineStr">
        <is>
          <t>Active</t>
        </is>
      </c>
      <c r="D5" s="17" t="inlineStr">
        <is>
          <t>Email</t>
        </is>
      </c>
      <c r="E5" s="17" t="inlineStr">
        <is>
          <t>None</t>
        </is>
      </c>
      <c r="F5" s="17" t="inlineStr">
        <is>
          <t>Evening</t>
        </is>
      </c>
      <c r="G5" s="17" t="inlineStr">
        <is>
          <t>Yes</t>
        </is>
      </c>
      <c r="H5" s="17" t="inlineStr">
        <is>
          <t>At completion</t>
        </is>
      </c>
      <c r="I5" s="17" t="inlineStr">
        <is>
          <t>Owner in person</t>
        </is>
      </c>
      <c r="J5" s="16" t="n"/>
      <c r="K5" s="17" t="inlineStr">
        <is>
          <t>Email</t>
        </is>
      </c>
      <c r="L5" s="17" t="inlineStr">
        <is>
          <t>Itemized</t>
        </is>
      </c>
      <c r="M5" s="18" t="n">
        <v>46249</v>
      </c>
      <c r="N5" s="19" t="inlineStr">
        <is>
          <t>One consolidated administrative update.</t>
        </is>
      </c>
      <c r="O5" s="20">
        <f>IF($A5="","",IF(OR($C5&lt;&gt;"Active",$M5=""),"",$M5+'Lists &amp; Settings'!$B$2))</f>
        <v/>
      </c>
      <c r="P5" s="21">
        <f>IF($A5="","",IF($C5="Inactive","Not required",IF(OR($C5="",$B5="",$D5="",$F5="",$G5="",$H5="",$I5="",$K5="",$L5="",$M5="",AND($I5="Authorized person",$J5=""),AND($D5="Other",$N5="")),"Incomplete","Complete")))</f>
        <v/>
      </c>
      <c r="Q5" s="21">
        <f>IF($A5="","",IF($C5="Inactive","Inactive",IF(OR($C5&lt;&gt;"Active",$O5=""),"Not scheduled",IF($O5&lt;TODAY(),"Overdue",IF($O5&lt;=TODAY()+'Lists &amp; Settings'!$B$3,"Due soon","Current")))))</f>
        <v/>
      </c>
      <c r="R5" s="22">
        <f>IF($A5="","",IF(COUNTIF($A$5:$A$104,$A5)&gt;1,"Duplicate Client ID",IF(AND($E5&lt;&gt;"",$E5&lt;&gt;"None",$E5=$D5),"Alternate repeats preferred",IF(AND($I5="Authorized person",$J5=""),"Add authorized handoff name",IF(AND($D5="Other",$N5=""),"Add note for Other method","OK")))))</f>
        <v/>
      </c>
    </row>
    <row r="6" ht="36" customHeight="1">
      <c r="A6" s="15" t="inlineStr">
        <is>
          <t>C-002</t>
        </is>
      </c>
      <c r="B6" s="16" t="inlineStr">
        <is>
          <t>Casey Harbor</t>
        </is>
      </c>
      <c r="C6" s="17" t="inlineStr">
        <is>
          <t>Active</t>
        </is>
      </c>
      <c r="D6" s="17" t="inlineStr">
        <is>
          <t>Text message</t>
        </is>
      </c>
      <c r="E6" s="17" t="inlineStr">
        <is>
          <t>Phone call</t>
        </is>
      </c>
      <c r="F6" s="17" t="inlineStr">
        <is>
          <t>Morning</t>
        </is>
      </c>
      <c r="G6" s="17" t="inlineStr">
        <is>
          <t>No</t>
        </is>
      </c>
      <c r="H6" s="17" t="inlineStr">
        <is>
          <t>Only if schedule changes</t>
        </is>
      </c>
      <c r="I6" s="17" t="inlineStr">
        <is>
          <t>Front desk</t>
        </is>
      </c>
      <c r="J6" s="16" t="n"/>
      <c r="K6" s="17" t="inlineStr">
        <is>
          <t>Email and printed copy</t>
        </is>
      </c>
      <c r="L6" s="17" t="inlineStr">
        <is>
          <t>Summary</t>
        </is>
      </c>
      <c r="M6" s="18" t="n">
        <v>46106</v>
      </c>
      <c r="N6" s="19" t="inlineStr">
        <is>
          <t>Use text for nonurgent schedule questions.</t>
        </is>
      </c>
      <c r="O6" s="20">
        <f>IF($A6="","",IF(OR($C6&lt;&gt;"Active",$M6=""),"",$M6+'Lists &amp; Settings'!$B$2))</f>
        <v/>
      </c>
      <c r="P6" s="21">
        <f>IF($A6="","",IF($C6="Inactive","Not required",IF(OR($C6="",$B6="",$D6="",$F6="",$G6="",$H6="",$I6="",$K6="",$L6="",$M6="",AND($I6="Authorized person",$J6=""),AND($D6="Other",$N6="")),"Incomplete","Complete")))</f>
        <v/>
      </c>
      <c r="Q6" s="21">
        <f>IF($A6="","",IF($C6="Inactive","Inactive",IF(OR($C6&lt;&gt;"Active",$O6=""),"Not scheduled",IF($O6&lt;TODAY(),"Overdue",IF($O6&lt;=TODAY()+'Lists &amp; Settings'!$B$3,"Due soon","Current")))))</f>
        <v/>
      </c>
      <c r="R6" s="22">
        <f>IF($A6="","",IF(COUNTIF($A$5:$A$104,$A6)&gt;1,"Duplicate Client ID",IF(AND($E6&lt;&gt;"",$E6&lt;&gt;"None",$E6=$D6),"Alternate repeats preferred",IF(AND($I6="Authorized person",$J6=""),"Add authorized handoff name",IF(AND($D6="Other",$N6=""),"Add note for Other method","OK")))))</f>
        <v/>
      </c>
    </row>
    <row r="7" ht="36" customHeight="1">
      <c r="A7" s="15" t="inlineStr">
        <is>
          <t>C-003</t>
        </is>
      </c>
      <c r="B7" s="16" t="inlineStr">
        <is>
          <t>Morgan Cedar</t>
        </is>
      </c>
      <c r="C7" s="17" t="inlineStr">
        <is>
          <t>Active</t>
        </is>
      </c>
      <c r="D7" s="17" t="inlineStr">
        <is>
          <t>Phone call</t>
        </is>
      </c>
      <c r="E7" s="17" t="inlineStr">
        <is>
          <t>Email</t>
        </is>
      </c>
      <c r="F7" s="17" t="inlineStr">
        <is>
          <t>Afternoon</t>
        </is>
      </c>
      <c r="G7" s="17" t="inlineStr">
        <is>
          <t>Yes</t>
        </is>
      </c>
      <c r="H7" s="17" t="inlineStr">
        <is>
          <t>Once daily</t>
        </is>
      </c>
      <c r="I7" s="17" t="inlineStr">
        <is>
          <t>Authorized person</t>
        </is>
      </c>
      <c r="J7" s="16" t="inlineStr">
        <is>
          <t>Riley Cedar</t>
        </is>
      </c>
      <c r="K7" s="17" t="inlineStr">
        <is>
          <t>Printed copy</t>
        </is>
      </c>
      <c r="L7" s="17" t="inlineStr">
        <is>
          <t>Itemized</t>
        </is>
      </c>
      <c r="M7" s="18" t="n">
        <v>46073</v>
      </c>
      <c r="N7" s="19" t="inlineStr">
        <is>
          <t>Confirm the handoff name before release.</t>
        </is>
      </c>
      <c r="O7" s="20">
        <f>IF($A7="","",IF(OR($C7&lt;&gt;"Active",$M7=""),"",$M7+'Lists &amp; Settings'!$B$2))</f>
        <v/>
      </c>
      <c r="P7" s="21">
        <f>IF($A7="","",IF($C7="Inactive","Not required",IF(OR($C7="",$B7="",$D7="",$F7="",$G7="",$H7="",$I7="",$K7="",$L7="",$M7="",AND($I7="Authorized person",$J7=""),AND($D7="Other",$N7="")),"Incomplete","Complete")))</f>
        <v/>
      </c>
      <c r="Q7" s="21">
        <f>IF($A7="","",IF($C7="Inactive","Inactive",IF(OR($C7&lt;&gt;"Active",$O7=""),"Not scheduled",IF($O7&lt;TODAY(),"Overdue",IF($O7&lt;=TODAY()+'Lists &amp; Settings'!$B$3,"Due soon","Current")))))</f>
        <v/>
      </c>
      <c r="R7" s="22">
        <f>IF($A7="","",IF(COUNTIF($A$5:$A$104,$A7)&gt;1,"Duplicate Client ID",IF(AND($E7&lt;&gt;"",$E7&lt;&gt;"None",$E7=$D7),"Alternate repeats preferred",IF(AND($I7="Authorized person",$J7=""),"Add authorized handoff name",IF(AND($D7="Other",$N7=""),"Add note for Other method","OK")))))</f>
        <v/>
      </c>
    </row>
    <row r="8" ht="36" customHeight="1">
      <c r="A8" s="15" t="inlineStr">
        <is>
          <t>C-004</t>
        </is>
      </c>
      <c r="B8" s="16" t="inlineStr">
        <is>
          <t>Taylor Brook</t>
        </is>
      </c>
      <c r="C8" s="17" t="inlineStr">
        <is>
          <t>Active</t>
        </is>
      </c>
      <c r="D8" s="17" t="inlineStr">
        <is>
          <t>Email</t>
        </is>
      </c>
      <c r="E8" s="17" t="inlineStr">
        <is>
          <t>None</t>
        </is>
      </c>
      <c r="F8" s="17" t="inlineStr">
        <is>
          <t>Anytime</t>
        </is>
      </c>
      <c r="G8" s="17" t="inlineStr">
        <is>
          <t>Yes</t>
        </is>
      </c>
      <c r="H8" s="17" t="inlineStr">
        <is>
          <t>No routine updates</t>
        </is>
      </c>
      <c r="I8" s="17" t="inlineStr">
        <is>
          <t>Contactless handoff</t>
        </is>
      </c>
      <c r="J8" s="16" t="n"/>
      <c r="K8" s="17" t="n"/>
      <c r="L8" s="17" t="inlineStr">
        <is>
          <t>Summary</t>
        </is>
      </c>
      <c r="M8" s="18" t="n">
        <v>46264</v>
      </c>
      <c r="N8" s="19" t="inlineStr">
        <is>
          <t>Handoff details are confirmed each visit.</t>
        </is>
      </c>
      <c r="O8" s="20">
        <f>IF($A8="","",IF(OR($C8&lt;&gt;"Active",$M8=""),"",$M8+'Lists &amp; Settings'!$B$2))</f>
        <v/>
      </c>
      <c r="P8" s="21">
        <f>IF($A8="","",IF($C8="Inactive","Not required",IF(OR($C8="",$B8="",$D8="",$F8="",$G8="",$H8="",$I8="",$K8="",$L8="",$M8="",AND($I8="Authorized person",$J8=""),AND($D8="Other",$N8="")),"Incomplete","Complete")))</f>
        <v/>
      </c>
      <c r="Q8" s="21">
        <f>IF($A8="","",IF($C8="Inactive","Inactive",IF(OR($C8&lt;&gt;"Active",$O8=""),"Not scheduled",IF($O8&lt;TODAY(),"Overdue",IF($O8&lt;=TODAY()+'Lists &amp; Settings'!$B$3,"Due soon","Current")))))</f>
        <v/>
      </c>
      <c r="R8" s="22">
        <f>IF($A8="","",IF(COUNTIF($A$5:$A$104,$A8)&gt;1,"Duplicate Client ID",IF(AND($E8&lt;&gt;"",$E8&lt;&gt;"None",$E8=$D8),"Alternate repeats preferred",IF(AND($I8="Authorized person",$J8=""),"Add authorized handoff name",IF(AND($D8="Other",$N8=""),"Add note for Other method","OK")))))</f>
        <v/>
      </c>
    </row>
    <row r="9" ht="36" customHeight="1">
      <c r="A9" s="15" t="inlineStr">
        <is>
          <t>C-005</t>
        </is>
      </c>
      <c r="B9" s="16" t="inlineStr">
        <is>
          <t>Robin Meadow</t>
        </is>
      </c>
      <c r="C9" s="17" t="inlineStr">
        <is>
          <t>Inactive</t>
        </is>
      </c>
      <c r="D9" s="17" t="inlineStr">
        <is>
          <t>Text message</t>
        </is>
      </c>
      <c r="E9" s="17" t="inlineStr">
        <is>
          <t>None</t>
        </is>
      </c>
      <c r="F9" s="17" t="inlineStr">
        <is>
          <t>Afternoon</t>
        </is>
      </c>
      <c r="G9" s="17" t="inlineStr">
        <is>
          <t>No</t>
        </is>
      </c>
      <c r="H9" s="17" t="inlineStr">
        <is>
          <t>At completion</t>
        </is>
      </c>
      <c r="I9" s="17" t="inlineStr">
        <is>
          <t>Confirm each time</t>
        </is>
      </c>
      <c r="J9" s="16" t="n"/>
      <c r="K9" s="17" t="inlineStr">
        <is>
          <t>Email</t>
        </is>
      </c>
      <c r="L9" s="17" t="inlineStr">
        <is>
          <t>Summary</t>
        </is>
      </c>
      <c r="M9" s="18" t="n">
        <v>46032</v>
      </c>
      <c r="N9" s="19" t="inlineStr">
        <is>
          <t>Archived preference profile.</t>
        </is>
      </c>
      <c r="O9" s="20">
        <f>IF($A9="","",IF(OR($C9&lt;&gt;"Active",$M9=""),"",$M9+'Lists &amp; Settings'!$B$2))</f>
        <v/>
      </c>
      <c r="P9" s="21">
        <f>IF($A9="","",IF($C9="Inactive","Not required",IF(OR($C9="",$B9="",$D9="",$F9="",$G9="",$H9="",$I9="",$K9="",$L9="",$M9="",AND($I9="Authorized person",$J9=""),AND($D9="Other",$N9="")),"Incomplete","Complete")))</f>
        <v/>
      </c>
      <c r="Q9" s="21">
        <f>IF($A9="","",IF($C9="Inactive","Inactive",IF(OR($C9&lt;&gt;"Active",$O9=""),"Not scheduled",IF($O9&lt;TODAY(),"Overdue",IF($O9&lt;=TODAY()+'Lists &amp; Settings'!$B$3,"Due soon","Current")))))</f>
        <v/>
      </c>
      <c r="R9" s="22">
        <f>IF($A9="","",IF(COUNTIF($A$5:$A$104,$A9)&gt;1,"Duplicate Client ID",IF(AND($E9&lt;&gt;"",$E9&lt;&gt;"None",$E9=$D9),"Alternate repeats preferred",IF(AND($I9="Authorized person",$J9=""),"Add authorized handoff name",IF(AND($D9="Other",$N9=""),"Add note for Other method","OK")))))</f>
        <v/>
      </c>
    </row>
    <row r="10" ht="36" customHeight="1">
      <c r="A10" s="15" t="inlineStr">
        <is>
          <t>C-006</t>
        </is>
      </c>
      <c r="B10" s="16" t="inlineStr">
        <is>
          <t>Alex Birch</t>
        </is>
      </c>
      <c r="C10" s="17" t="inlineStr">
        <is>
          <t>Active</t>
        </is>
      </c>
      <c r="D10" s="17" t="inlineStr">
        <is>
          <t>Text message</t>
        </is>
      </c>
      <c r="E10" s="17" t="inlineStr">
        <is>
          <t>None</t>
        </is>
      </c>
      <c r="F10" s="17" t="inlineStr">
        <is>
          <t>Evening</t>
        </is>
      </c>
      <c r="G10" s="17" t="inlineStr">
        <is>
          <t>Yes</t>
        </is>
      </c>
      <c r="H10" s="17" t="inlineStr">
        <is>
          <t>At completion</t>
        </is>
      </c>
      <c r="I10" s="17" t="inlineStr">
        <is>
          <t>Owner in person</t>
        </is>
      </c>
      <c r="J10" s="16" t="n"/>
      <c r="K10" s="17" t="inlineStr">
        <is>
          <t>Email</t>
        </is>
      </c>
      <c r="L10" s="17" t="inlineStr">
        <is>
          <t>Summary</t>
        </is>
      </c>
      <c r="M10" s="18" t="n">
        <v>46266</v>
      </c>
      <c r="N10" s="19" t="inlineStr">
        <is>
          <t>Short administrative updates preferred.</t>
        </is>
      </c>
      <c r="O10" s="20">
        <f>IF($A10="","",IF(OR($C10&lt;&gt;"Active",$M10=""),"",$M10+'Lists &amp; Settings'!$B$2))</f>
        <v/>
      </c>
      <c r="P10" s="21">
        <f>IF($A10="","",IF($C10="Inactive","Not required",IF(OR($C10="",$B10="",$D10="",$F10="",$G10="",$H10="",$I10="",$K10="",$L10="",$M10="",AND($I10="Authorized person",$J10=""),AND($D10="Other",$N10="")),"Incomplete","Complete")))</f>
        <v/>
      </c>
      <c r="Q10" s="21">
        <f>IF($A10="","",IF($C10="Inactive","Inactive",IF(OR($C10&lt;&gt;"Active",$O10=""),"Not scheduled",IF($O10&lt;TODAY(),"Overdue",IF($O10&lt;=TODAY()+'Lists &amp; Settings'!$B$3,"Due soon","Current")))))</f>
        <v/>
      </c>
      <c r="R10" s="22">
        <f>IF($A10="","",IF(COUNTIF($A$5:$A$104,$A10)&gt;1,"Duplicate Client ID",IF(AND($E10&lt;&gt;"",$E10&lt;&gt;"None",$E10=$D10),"Alternate repeats preferred",IF(AND($I10="Authorized person",$J10=""),"Add authorized handoff name",IF(AND($D10="Other",$N10=""),"Add note for Other method","OK")))))</f>
        <v/>
      </c>
    </row>
    <row r="11" ht="36" customHeight="1">
      <c r="A11" s="15" t="inlineStr">
        <is>
          <t>C-006</t>
        </is>
      </c>
      <c r="B11" s="16" t="inlineStr">
        <is>
          <t>Jamie Quartz</t>
        </is>
      </c>
      <c r="C11" s="17" t="inlineStr">
        <is>
          <t>Active</t>
        </is>
      </c>
      <c r="D11" s="17" t="inlineStr">
        <is>
          <t>Email</t>
        </is>
      </c>
      <c r="E11" s="17" t="inlineStr">
        <is>
          <t>Phone call</t>
        </is>
      </c>
      <c r="F11" s="17" t="inlineStr">
        <is>
          <t>Morning</t>
        </is>
      </c>
      <c r="G11" s="17" t="inlineStr">
        <is>
          <t>Yes</t>
        </is>
      </c>
      <c r="H11" s="17" t="inlineStr">
        <is>
          <t>Once daily</t>
        </is>
      </c>
      <c r="I11" s="17" t="inlineStr">
        <is>
          <t>Authorized person</t>
        </is>
      </c>
      <c r="J11" s="16" t="inlineStr">
        <is>
          <t>Sam Quartz</t>
        </is>
      </c>
      <c r="K11" s="17" t="inlineStr">
        <is>
          <t>Email and printed copy</t>
        </is>
      </c>
      <c r="L11" s="17" t="inlineStr">
        <is>
          <t>Itemized</t>
        </is>
      </c>
      <c r="M11" s="18" t="n">
        <v>46235</v>
      </c>
      <c r="N11" s="19" t="inlineStr">
        <is>
          <t>Send billing documents by email and print.</t>
        </is>
      </c>
      <c r="O11" s="20">
        <f>IF($A11="","",IF(OR($C11&lt;&gt;"Active",$M11=""),"",$M11+'Lists &amp; Settings'!$B$2))</f>
        <v/>
      </c>
      <c r="P11" s="21">
        <f>IF($A11="","",IF($C11="Inactive","Not required",IF(OR($C11="",$B11="",$D11="",$F11="",$G11="",$H11="",$I11="",$K11="",$L11="",$M11="",AND($I11="Authorized person",$J11=""),AND($D11="Other",$N11="")),"Incomplete","Complete")))</f>
        <v/>
      </c>
      <c r="Q11" s="21">
        <f>IF($A11="","",IF($C11="Inactive","Inactive",IF(OR($C11&lt;&gt;"Active",$O11=""),"Not scheduled",IF($O11&lt;TODAY(),"Overdue",IF($O11&lt;=TODAY()+'Lists &amp; Settings'!$B$3,"Due soon","Current")))))</f>
        <v/>
      </c>
      <c r="R11" s="22">
        <f>IF($A11="","",IF(COUNTIF($A$5:$A$104,$A11)&gt;1,"Duplicate Client ID",IF(AND($E11&lt;&gt;"",$E11&lt;&gt;"None",$E11=$D11),"Alternate repeats preferred",IF(AND($I11="Authorized person",$J11=""),"Add authorized handoff name",IF(AND($D11="Other",$N11=""),"Add note for Other method","OK")))))</f>
        <v/>
      </c>
    </row>
    <row r="12" ht="36" customHeight="1">
      <c r="A12" s="15" t="inlineStr">
        <is>
          <t>C-008</t>
        </is>
      </c>
      <c r="B12" s="16" t="inlineStr">
        <is>
          <t>Drew Willow</t>
        </is>
      </c>
      <c r="C12" s="17" t="inlineStr">
        <is>
          <t>Active</t>
        </is>
      </c>
      <c r="D12" s="17" t="inlineStr">
        <is>
          <t>Phone call</t>
        </is>
      </c>
      <c r="E12" s="17" t="inlineStr">
        <is>
          <t>Phone call</t>
        </is>
      </c>
      <c r="F12" s="17" t="inlineStr">
        <is>
          <t>Afternoon</t>
        </is>
      </c>
      <c r="G12" s="17" t="inlineStr">
        <is>
          <t>No</t>
        </is>
      </c>
      <c r="H12" s="17" t="inlineStr">
        <is>
          <t>Only if schedule changes</t>
        </is>
      </c>
      <c r="I12" s="17" t="inlineStr">
        <is>
          <t>Confirm each time</t>
        </is>
      </c>
      <c r="J12" s="16" t="n"/>
      <c r="K12" s="17" t="inlineStr">
        <is>
          <t>Printed copy</t>
        </is>
      </c>
      <c r="L12" s="17" t="inlineStr">
        <is>
          <t>Summary</t>
        </is>
      </c>
      <c r="M12" s="18" t="n">
        <v>46223</v>
      </c>
      <c r="N12" s="19" t="inlineStr">
        <is>
          <t>Call before changing the handoff plan.</t>
        </is>
      </c>
      <c r="O12" s="20">
        <f>IF($A12="","",IF(OR($C12&lt;&gt;"Active",$M12=""),"",$M12+'Lists &amp; Settings'!$B$2))</f>
        <v/>
      </c>
      <c r="P12" s="21">
        <f>IF($A12="","",IF($C12="Inactive","Not required",IF(OR($C12="",$B12="",$D12="",$F12="",$G12="",$H12="",$I12="",$K12="",$L12="",$M12="",AND($I12="Authorized person",$J12=""),AND($D12="Other",$N12="")),"Incomplete","Complete")))</f>
        <v/>
      </c>
      <c r="Q12" s="21">
        <f>IF($A12="","",IF($C12="Inactive","Inactive",IF(OR($C12&lt;&gt;"Active",$O12=""),"Not scheduled",IF($O12&lt;TODAY(),"Overdue",IF($O12&lt;=TODAY()+'Lists &amp; Settings'!$B$3,"Due soon","Current")))))</f>
        <v/>
      </c>
      <c r="R12" s="22">
        <f>IF($A12="","",IF(COUNTIF($A$5:$A$104,$A12)&gt;1,"Duplicate Client ID",IF(AND($E12&lt;&gt;"",$E12&lt;&gt;"None",$E12=$D12),"Alternate repeats preferred",IF(AND($I12="Authorized person",$J12=""),"Add authorized handoff name",IF(AND($D12="Other",$N12=""),"Add note for Other method","OK")))))</f>
        <v/>
      </c>
    </row>
    <row r="13" ht="36" customHeight="1">
      <c r="A13" s="15" t="inlineStr">
        <is>
          <t>C-009</t>
        </is>
      </c>
      <c r="B13" s="16" t="inlineStr">
        <is>
          <t>Skyler Fern</t>
        </is>
      </c>
      <c r="C13" s="17" t="inlineStr">
        <is>
          <t>Active</t>
        </is>
      </c>
      <c r="D13" s="17" t="inlineStr">
        <is>
          <t>Other</t>
        </is>
      </c>
      <c r="E13" s="17" t="inlineStr">
        <is>
          <t>None</t>
        </is>
      </c>
      <c r="F13" s="17" t="inlineStr">
        <is>
          <t>Anytime</t>
        </is>
      </c>
      <c r="G13" s="17" t="inlineStr">
        <is>
          <t>Yes</t>
        </is>
      </c>
      <c r="H13" s="17" t="inlineStr">
        <is>
          <t>No routine updates</t>
        </is>
      </c>
      <c r="I13" s="17" t="inlineStr">
        <is>
          <t>Contactless handoff</t>
        </is>
      </c>
      <c r="J13" s="16" t="n"/>
      <c r="K13" s="17" t="inlineStr">
        <is>
          <t>Ask each time</t>
        </is>
      </c>
      <c r="L13" s="17" t="inlineStr">
        <is>
          <t>Summary</t>
        </is>
      </c>
      <c r="M13" s="18" t="n">
        <v>46122</v>
      </c>
      <c r="N13" s="19" t="inlineStr">
        <is>
          <t>Use a written front-desk note for nonurgent matters.</t>
        </is>
      </c>
      <c r="O13" s="20">
        <f>IF($A13="","",IF(OR($C13&lt;&gt;"Active",$M13=""),"",$M13+'Lists &amp; Settings'!$B$2))</f>
        <v/>
      </c>
      <c r="P13" s="21">
        <f>IF($A13="","",IF($C13="Inactive","Not required",IF(OR($C13="",$B13="",$D13="",$F13="",$G13="",$H13="",$I13="",$K13="",$L13="",$M13="",AND($I13="Authorized person",$J13=""),AND($D13="Other",$N13="")),"Incomplete","Complete")))</f>
        <v/>
      </c>
      <c r="Q13" s="21">
        <f>IF($A13="","",IF($C13="Inactive","Inactive",IF(OR($C13&lt;&gt;"Active",$O13=""),"Not scheduled",IF($O13&lt;TODAY(),"Overdue",IF($O13&lt;=TODAY()+'Lists &amp; Settings'!$B$3,"Due soon","Current")))))</f>
        <v/>
      </c>
      <c r="R13" s="22">
        <f>IF($A13="","",IF(COUNTIF($A$5:$A$104,$A13)&gt;1,"Duplicate Client ID",IF(AND($E13&lt;&gt;"",$E13&lt;&gt;"None",$E13=$D13),"Alternate repeats preferred",IF(AND($I13="Authorized person",$J13=""),"Add authorized handoff name",IF(AND($D13="Other",$N13=""),"Add note for Other method","OK")))))</f>
        <v/>
      </c>
    </row>
    <row r="14" ht="36" customHeight="1">
      <c r="A14" s="15" t="inlineStr">
        <is>
          <t>C-010</t>
        </is>
      </c>
      <c r="B14" s="16" t="inlineStr">
        <is>
          <t>Cameron Lake</t>
        </is>
      </c>
      <c r="C14" s="17" t="inlineStr">
        <is>
          <t>Active</t>
        </is>
      </c>
      <c r="D14" s="17" t="inlineStr">
        <is>
          <t>Email</t>
        </is>
      </c>
      <c r="E14" s="17" t="inlineStr">
        <is>
          <t>None</t>
        </is>
      </c>
      <c r="F14" s="17" t="inlineStr">
        <is>
          <t>Evening</t>
        </is>
      </c>
      <c r="G14" s="17" t="inlineStr">
        <is>
          <t>Yes</t>
        </is>
      </c>
      <c r="H14" s="17" t="inlineStr">
        <is>
          <t>At completion</t>
        </is>
      </c>
      <c r="I14" s="17" t="inlineStr">
        <is>
          <t>Front desk</t>
        </is>
      </c>
      <c r="J14" s="16" t="n"/>
      <c r="K14" s="17" t="inlineStr">
        <is>
          <t>Email</t>
        </is>
      </c>
      <c r="L14" s="17" t="inlineStr">
        <is>
          <t>Itemized</t>
        </is>
      </c>
      <c r="M14" s="18" t="n"/>
      <c r="N14" s="19" t="inlineStr">
        <is>
          <t>Review date still needs confirmation.</t>
        </is>
      </c>
      <c r="O14" s="20">
        <f>IF($A14="","",IF(OR($C14&lt;&gt;"Active",$M14=""),"",$M14+'Lists &amp; Settings'!$B$2))</f>
        <v/>
      </c>
      <c r="P14" s="21">
        <f>IF($A14="","",IF($C14="Inactive","Not required",IF(OR($C14="",$B14="",$D14="",$F14="",$G14="",$H14="",$I14="",$K14="",$L14="",$M14="",AND($I14="Authorized person",$J14=""),AND($D14="Other",$N14="")),"Incomplete","Complete")))</f>
        <v/>
      </c>
      <c r="Q14" s="21">
        <f>IF($A14="","",IF($C14="Inactive","Inactive",IF(OR($C14&lt;&gt;"Active",$O14=""),"Not scheduled",IF($O14&lt;TODAY(),"Overdue",IF($O14&lt;=TODAY()+'Lists &amp; Settings'!$B$3,"Due soon","Current")))))</f>
        <v/>
      </c>
      <c r="R14" s="22">
        <f>IF($A14="","",IF(COUNTIF($A$5:$A$104,$A14)&gt;1,"Duplicate Client ID",IF(AND($E14&lt;&gt;"",$E14&lt;&gt;"None",$E14=$D14),"Alternate repeats preferred",IF(AND($I14="Authorized person",$J14=""),"Add authorized handoff name",IF(AND($D14="Other",$N14=""),"Add note for Other method","OK")))))</f>
        <v/>
      </c>
    </row>
    <row r="15" ht="24" customHeight="1">
      <c r="A15" s="15" t="n"/>
      <c r="B15" s="16" t="n"/>
      <c r="C15" s="17" t="n"/>
      <c r="D15" s="17" t="n"/>
      <c r="E15" s="17" t="n"/>
      <c r="F15" s="17" t="n"/>
      <c r="G15" s="17" t="n"/>
      <c r="H15" s="17" t="n"/>
      <c r="I15" s="17" t="n"/>
      <c r="J15" s="16" t="n"/>
      <c r="K15" s="17" t="n"/>
      <c r="L15" s="17" t="n"/>
      <c r="M15" s="18" t="n"/>
      <c r="N15" s="19" t="n"/>
      <c r="O15" s="20">
        <f>IF($A15="","",IF(OR($C15&lt;&gt;"Active",$M15=""),"",$M15+'Lists &amp; Settings'!$B$2))</f>
        <v/>
      </c>
      <c r="P15" s="21">
        <f>IF($A15="","",IF($C15="Inactive","Not required",IF(OR($C15="",$B15="",$D15="",$F15="",$G15="",$H15="",$I15="",$K15="",$L15="",$M15="",AND($I15="Authorized person",$J15=""),AND($D15="Other",$N15="")),"Incomplete","Complete")))</f>
        <v/>
      </c>
      <c r="Q15" s="21">
        <f>IF($A15="","",IF($C15="Inactive","Inactive",IF(OR($C15&lt;&gt;"Active",$O15=""),"Not scheduled",IF($O15&lt;TODAY(),"Overdue",IF($O15&lt;=TODAY()+'Lists &amp; Settings'!$B$3,"Due soon","Current")))))</f>
        <v/>
      </c>
      <c r="R15" s="22">
        <f>IF($A15="","",IF(COUNTIF($A$5:$A$104,$A15)&gt;1,"Duplicate Client ID",IF(AND($E15&lt;&gt;"",$E15&lt;&gt;"None",$E15=$D15),"Alternate repeats preferred",IF(AND($I15="Authorized person",$J15=""),"Add authorized handoff name",IF(AND($D15="Other",$N15=""),"Add note for Other method","OK")))))</f>
        <v/>
      </c>
    </row>
    <row r="16" ht="24" customHeight="1">
      <c r="A16" s="15" t="n"/>
      <c r="B16" s="16" t="n"/>
      <c r="C16" s="17" t="n"/>
      <c r="D16" s="17" t="n"/>
      <c r="E16" s="17" t="n"/>
      <c r="F16" s="17" t="n"/>
      <c r="G16" s="17" t="n"/>
      <c r="H16" s="17" t="n"/>
      <c r="I16" s="17" t="n"/>
      <c r="J16" s="16" t="n"/>
      <c r="K16" s="17" t="n"/>
      <c r="L16" s="17" t="n"/>
      <c r="M16" s="18" t="n"/>
      <c r="N16" s="19" t="n"/>
      <c r="O16" s="20">
        <f>IF($A16="","",IF(OR($C16&lt;&gt;"Active",$M16=""),"",$M16+'Lists &amp; Settings'!$B$2))</f>
        <v/>
      </c>
      <c r="P16" s="21">
        <f>IF($A16="","",IF($C16="Inactive","Not required",IF(OR($C16="",$B16="",$D16="",$F16="",$G16="",$H16="",$I16="",$K16="",$L16="",$M16="",AND($I16="Authorized person",$J16=""),AND($D16="Other",$N16="")),"Incomplete","Complete")))</f>
        <v/>
      </c>
      <c r="Q16" s="21">
        <f>IF($A16="","",IF($C16="Inactive","Inactive",IF(OR($C16&lt;&gt;"Active",$O16=""),"Not scheduled",IF($O16&lt;TODAY(),"Overdue",IF($O16&lt;=TODAY()+'Lists &amp; Settings'!$B$3,"Due soon","Current")))))</f>
        <v/>
      </c>
      <c r="R16" s="22">
        <f>IF($A16="","",IF(COUNTIF($A$5:$A$104,$A16)&gt;1,"Duplicate Client ID",IF(AND($E16&lt;&gt;"",$E16&lt;&gt;"None",$E16=$D16),"Alternate repeats preferred",IF(AND($I16="Authorized person",$J16=""),"Add authorized handoff name",IF(AND($D16="Other",$N16=""),"Add note for Other method","OK")))))</f>
        <v/>
      </c>
    </row>
    <row r="17" ht="24" customHeight="1">
      <c r="A17" s="15" t="n"/>
      <c r="B17" s="16" t="n"/>
      <c r="C17" s="17" t="n"/>
      <c r="D17" s="17" t="n"/>
      <c r="E17" s="17" t="n"/>
      <c r="F17" s="17" t="n"/>
      <c r="G17" s="17" t="n"/>
      <c r="H17" s="17" t="n"/>
      <c r="I17" s="17" t="n"/>
      <c r="J17" s="16" t="n"/>
      <c r="K17" s="17" t="n"/>
      <c r="L17" s="17" t="n"/>
      <c r="M17" s="18" t="n"/>
      <c r="N17" s="19" t="n"/>
      <c r="O17" s="20">
        <f>IF($A17="","",IF(OR($C17&lt;&gt;"Active",$M17=""),"",$M17+'Lists &amp; Settings'!$B$2))</f>
        <v/>
      </c>
      <c r="P17" s="21">
        <f>IF($A17="","",IF($C17="Inactive","Not required",IF(OR($C17="",$B17="",$D17="",$F17="",$G17="",$H17="",$I17="",$K17="",$L17="",$M17="",AND($I17="Authorized person",$J17=""),AND($D17="Other",$N17="")),"Incomplete","Complete")))</f>
        <v/>
      </c>
      <c r="Q17" s="21">
        <f>IF($A17="","",IF($C17="Inactive","Inactive",IF(OR($C17&lt;&gt;"Active",$O17=""),"Not scheduled",IF($O17&lt;TODAY(),"Overdue",IF($O17&lt;=TODAY()+'Lists &amp; Settings'!$B$3,"Due soon","Current")))))</f>
        <v/>
      </c>
      <c r="R17" s="22">
        <f>IF($A17="","",IF(COUNTIF($A$5:$A$104,$A17)&gt;1,"Duplicate Client ID",IF(AND($E17&lt;&gt;"",$E17&lt;&gt;"None",$E17=$D17),"Alternate repeats preferred",IF(AND($I17="Authorized person",$J17=""),"Add authorized handoff name",IF(AND($D17="Other",$N17=""),"Add note for Other method","OK")))))</f>
        <v/>
      </c>
    </row>
    <row r="18" ht="24" customHeight="1">
      <c r="A18" s="15" t="n"/>
      <c r="B18" s="16" t="n"/>
      <c r="C18" s="17" t="n"/>
      <c r="D18" s="17" t="n"/>
      <c r="E18" s="17" t="n"/>
      <c r="F18" s="17" t="n"/>
      <c r="G18" s="17" t="n"/>
      <c r="H18" s="17" t="n"/>
      <c r="I18" s="17" t="n"/>
      <c r="J18" s="16" t="n"/>
      <c r="K18" s="17" t="n"/>
      <c r="L18" s="17" t="n"/>
      <c r="M18" s="18" t="n"/>
      <c r="N18" s="19" t="n"/>
      <c r="O18" s="20">
        <f>IF($A18="","",IF(OR($C18&lt;&gt;"Active",$M18=""),"",$M18+'Lists &amp; Settings'!$B$2))</f>
        <v/>
      </c>
      <c r="P18" s="21">
        <f>IF($A18="","",IF($C18="Inactive","Not required",IF(OR($C18="",$B18="",$D18="",$F18="",$G18="",$H18="",$I18="",$K18="",$L18="",$M18="",AND($I18="Authorized person",$J18=""),AND($D18="Other",$N18="")),"Incomplete","Complete")))</f>
        <v/>
      </c>
      <c r="Q18" s="21">
        <f>IF($A18="","",IF($C18="Inactive","Inactive",IF(OR($C18&lt;&gt;"Active",$O18=""),"Not scheduled",IF($O18&lt;TODAY(),"Overdue",IF($O18&lt;=TODAY()+'Lists &amp; Settings'!$B$3,"Due soon","Current")))))</f>
        <v/>
      </c>
      <c r="R18" s="22">
        <f>IF($A18="","",IF(COUNTIF($A$5:$A$104,$A18)&gt;1,"Duplicate Client ID",IF(AND($E18&lt;&gt;"",$E18&lt;&gt;"None",$E18=$D18),"Alternate repeats preferred",IF(AND($I18="Authorized person",$J18=""),"Add authorized handoff name",IF(AND($D18="Other",$N18=""),"Add note for Other method","OK")))))</f>
        <v/>
      </c>
    </row>
    <row r="19" ht="24" customHeight="1">
      <c r="A19" s="15" t="n"/>
      <c r="B19" s="16" t="n"/>
      <c r="C19" s="17" t="n"/>
      <c r="D19" s="17" t="n"/>
      <c r="E19" s="17" t="n"/>
      <c r="F19" s="17" t="n"/>
      <c r="G19" s="17" t="n"/>
      <c r="H19" s="17" t="n"/>
      <c r="I19" s="17" t="n"/>
      <c r="J19" s="16" t="n"/>
      <c r="K19" s="17" t="n"/>
      <c r="L19" s="17" t="n"/>
      <c r="M19" s="18" t="n"/>
      <c r="N19" s="19" t="n"/>
      <c r="O19" s="20">
        <f>IF($A19="","",IF(OR($C19&lt;&gt;"Active",$M19=""),"",$M19+'Lists &amp; Settings'!$B$2))</f>
        <v/>
      </c>
      <c r="P19" s="21">
        <f>IF($A19="","",IF($C19="Inactive","Not required",IF(OR($C19="",$B19="",$D19="",$F19="",$G19="",$H19="",$I19="",$K19="",$L19="",$M19="",AND($I19="Authorized person",$J19=""),AND($D19="Other",$N19="")),"Incomplete","Complete")))</f>
        <v/>
      </c>
      <c r="Q19" s="21">
        <f>IF($A19="","",IF($C19="Inactive","Inactive",IF(OR($C19&lt;&gt;"Active",$O19=""),"Not scheduled",IF($O19&lt;TODAY(),"Overdue",IF($O19&lt;=TODAY()+'Lists &amp; Settings'!$B$3,"Due soon","Current")))))</f>
        <v/>
      </c>
      <c r="R19" s="22">
        <f>IF($A19="","",IF(COUNTIF($A$5:$A$104,$A19)&gt;1,"Duplicate Client ID",IF(AND($E19&lt;&gt;"",$E19&lt;&gt;"None",$E19=$D19),"Alternate repeats preferred",IF(AND($I19="Authorized person",$J19=""),"Add authorized handoff name",IF(AND($D19="Other",$N19=""),"Add note for Other method","OK")))))</f>
        <v/>
      </c>
    </row>
    <row r="20" ht="24" customHeight="1">
      <c r="A20" s="15" t="n"/>
      <c r="B20" s="16" t="n"/>
      <c r="C20" s="17" t="n"/>
      <c r="D20" s="17" t="n"/>
      <c r="E20" s="17" t="n"/>
      <c r="F20" s="17" t="n"/>
      <c r="G20" s="17" t="n"/>
      <c r="H20" s="17" t="n"/>
      <c r="I20" s="17" t="n"/>
      <c r="J20" s="16" t="n"/>
      <c r="K20" s="17" t="n"/>
      <c r="L20" s="17" t="n"/>
      <c r="M20" s="18" t="n"/>
      <c r="N20" s="19" t="n"/>
      <c r="O20" s="20">
        <f>IF($A20="","",IF(OR($C20&lt;&gt;"Active",$M20=""),"",$M20+'Lists &amp; Settings'!$B$2))</f>
        <v/>
      </c>
      <c r="P20" s="21">
        <f>IF($A20="","",IF($C20="Inactive","Not required",IF(OR($C20="",$B20="",$D20="",$F20="",$G20="",$H20="",$I20="",$K20="",$L20="",$M20="",AND($I20="Authorized person",$J20=""),AND($D20="Other",$N20="")),"Incomplete","Complete")))</f>
        <v/>
      </c>
      <c r="Q20" s="21">
        <f>IF($A20="","",IF($C20="Inactive","Inactive",IF(OR($C20&lt;&gt;"Active",$O20=""),"Not scheduled",IF($O20&lt;TODAY(),"Overdue",IF($O20&lt;=TODAY()+'Lists &amp; Settings'!$B$3,"Due soon","Current")))))</f>
        <v/>
      </c>
      <c r="R20" s="22">
        <f>IF($A20="","",IF(COUNTIF($A$5:$A$104,$A20)&gt;1,"Duplicate Client ID",IF(AND($E20&lt;&gt;"",$E20&lt;&gt;"None",$E20=$D20),"Alternate repeats preferred",IF(AND($I20="Authorized person",$J20=""),"Add authorized handoff name",IF(AND($D20="Other",$N20=""),"Add note for Other method","OK")))))</f>
        <v/>
      </c>
    </row>
    <row r="21" ht="24" customHeight="1">
      <c r="A21" s="15" t="n"/>
      <c r="B21" s="16" t="n"/>
      <c r="C21" s="17" t="n"/>
      <c r="D21" s="17" t="n"/>
      <c r="E21" s="17" t="n"/>
      <c r="F21" s="17" t="n"/>
      <c r="G21" s="17" t="n"/>
      <c r="H21" s="17" t="n"/>
      <c r="I21" s="17" t="n"/>
      <c r="J21" s="16" t="n"/>
      <c r="K21" s="17" t="n"/>
      <c r="L21" s="17" t="n"/>
      <c r="M21" s="18" t="n"/>
      <c r="N21" s="19" t="n"/>
      <c r="O21" s="20">
        <f>IF($A21="","",IF(OR($C21&lt;&gt;"Active",$M21=""),"",$M21+'Lists &amp; Settings'!$B$2))</f>
        <v/>
      </c>
      <c r="P21" s="21">
        <f>IF($A21="","",IF($C21="Inactive","Not required",IF(OR($C21="",$B21="",$D21="",$F21="",$G21="",$H21="",$I21="",$K21="",$L21="",$M21="",AND($I21="Authorized person",$J21=""),AND($D21="Other",$N21="")),"Incomplete","Complete")))</f>
        <v/>
      </c>
      <c r="Q21" s="21">
        <f>IF($A21="","",IF($C21="Inactive","Inactive",IF(OR($C21&lt;&gt;"Active",$O21=""),"Not scheduled",IF($O21&lt;TODAY(),"Overdue",IF($O21&lt;=TODAY()+'Lists &amp; Settings'!$B$3,"Due soon","Current")))))</f>
        <v/>
      </c>
      <c r="R21" s="22">
        <f>IF($A21="","",IF(COUNTIF($A$5:$A$104,$A21)&gt;1,"Duplicate Client ID",IF(AND($E21&lt;&gt;"",$E21&lt;&gt;"None",$E21=$D21),"Alternate repeats preferred",IF(AND($I21="Authorized person",$J21=""),"Add authorized handoff name",IF(AND($D21="Other",$N21=""),"Add note for Other method","OK")))))</f>
        <v/>
      </c>
    </row>
    <row r="22" ht="24" customHeight="1">
      <c r="A22" s="15" t="n"/>
      <c r="B22" s="16" t="n"/>
      <c r="C22" s="17" t="n"/>
      <c r="D22" s="17" t="n"/>
      <c r="E22" s="17" t="n"/>
      <c r="F22" s="17" t="n"/>
      <c r="G22" s="17" t="n"/>
      <c r="H22" s="17" t="n"/>
      <c r="I22" s="17" t="n"/>
      <c r="J22" s="16" t="n"/>
      <c r="K22" s="17" t="n"/>
      <c r="L22" s="17" t="n"/>
      <c r="M22" s="18" t="n"/>
      <c r="N22" s="19" t="n"/>
      <c r="O22" s="20">
        <f>IF($A22="","",IF(OR($C22&lt;&gt;"Active",$M22=""),"",$M22+'Lists &amp; Settings'!$B$2))</f>
        <v/>
      </c>
      <c r="P22" s="21">
        <f>IF($A22="","",IF($C22="Inactive","Not required",IF(OR($C22="",$B22="",$D22="",$F22="",$G22="",$H22="",$I22="",$K22="",$L22="",$M22="",AND($I22="Authorized person",$J22=""),AND($D22="Other",$N22="")),"Incomplete","Complete")))</f>
        <v/>
      </c>
      <c r="Q22" s="21">
        <f>IF($A22="","",IF($C22="Inactive","Inactive",IF(OR($C22&lt;&gt;"Active",$O22=""),"Not scheduled",IF($O22&lt;TODAY(),"Overdue",IF($O22&lt;=TODAY()+'Lists &amp; Settings'!$B$3,"Due soon","Current")))))</f>
        <v/>
      </c>
      <c r="R22" s="22">
        <f>IF($A22="","",IF(COUNTIF($A$5:$A$104,$A22)&gt;1,"Duplicate Client ID",IF(AND($E22&lt;&gt;"",$E22&lt;&gt;"None",$E22=$D22),"Alternate repeats preferred",IF(AND($I22="Authorized person",$J22=""),"Add authorized handoff name",IF(AND($D22="Other",$N22=""),"Add note for Other method","OK")))))</f>
        <v/>
      </c>
    </row>
    <row r="23" ht="24" customHeight="1">
      <c r="A23" s="15" t="n"/>
      <c r="B23" s="16" t="n"/>
      <c r="C23" s="17" t="n"/>
      <c r="D23" s="17" t="n"/>
      <c r="E23" s="17" t="n"/>
      <c r="F23" s="17" t="n"/>
      <c r="G23" s="17" t="n"/>
      <c r="H23" s="17" t="n"/>
      <c r="I23" s="17" t="n"/>
      <c r="J23" s="16" t="n"/>
      <c r="K23" s="17" t="n"/>
      <c r="L23" s="17" t="n"/>
      <c r="M23" s="18" t="n"/>
      <c r="N23" s="19" t="n"/>
      <c r="O23" s="20">
        <f>IF($A23="","",IF(OR($C23&lt;&gt;"Active",$M23=""),"",$M23+'Lists &amp; Settings'!$B$2))</f>
        <v/>
      </c>
      <c r="P23" s="21">
        <f>IF($A23="","",IF($C23="Inactive","Not required",IF(OR($C23="",$B23="",$D23="",$F23="",$G23="",$H23="",$I23="",$K23="",$L23="",$M23="",AND($I23="Authorized person",$J23=""),AND($D23="Other",$N23="")),"Incomplete","Complete")))</f>
        <v/>
      </c>
      <c r="Q23" s="21">
        <f>IF($A23="","",IF($C23="Inactive","Inactive",IF(OR($C23&lt;&gt;"Active",$O23=""),"Not scheduled",IF($O23&lt;TODAY(),"Overdue",IF($O23&lt;=TODAY()+'Lists &amp; Settings'!$B$3,"Due soon","Current")))))</f>
        <v/>
      </c>
      <c r="R23" s="22">
        <f>IF($A23="","",IF(COUNTIF($A$5:$A$104,$A23)&gt;1,"Duplicate Client ID",IF(AND($E23&lt;&gt;"",$E23&lt;&gt;"None",$E23=$D23),"Alternate repeats preferred",IF(AND($I23="Authorized person",$J23=""),"Add authorized handoff name",IF(AND($D23="Other",$N23=""),"Add note for Other method","OK")))))</f>
        <v/>
      </c>
    </row>
    <row r="24" ht="24" customHeight="1">
      <c r="A24" s="15" t="n"/>
      <c r="B24" s="16" t="n"/>
      <c r="C24" s="17" t="n"/>
      <c r="D24" s="17" t="n"/>
      <c r="E24" s="17" t="n"/>
      <c r="F24" s="17" t="n"/>
      <c r="G24" s="17" t="n"/>
      <c r="H24" s="17" t="n"/>
      <c r="I24" s="17" t="n"/>
      <c r="J24" s="16" t="n"/>
      <c r="K24" s="17" t="n"/>
      <c r="L24" s="17" t="n"/>
      <c r="M24" s="18" t="n"/>
      <c r="N24" s="19" t="n"/>
      <c r="O24" s="20">
        <f>IF($A24="","",IF(OR($C24&lt;&gt;"Active",$M24=""),"",$M24+'Lists &amp; Settings'!$B$2))</f>
        <v/>
      </c>
      <c r="P24" s="21">
        <f>IF($A24="","",IF($C24="Inactive","Not required",IF(OR($C24="",$B24="",$D24="",$F24="",$G24="",$H24="",$I24="",$K24="",$L24="",$M24="",AND($I24="Authorized person",$J24=""),AND($D24="Other",$N24="")),"Incomplete","Complete")))</f>
        <v/>
      </c>
      <c r="Q24" s="21">
        <f>IF($A24="","",IF($C24="Inactive","Inactive",IF(OR($C24&lt;&gt;"Active",$O24=""),"Not scheduled",IF($O24&lt;TODAY(),"Overdue",IF($O24&lt;=TODAY()+'Lists &amp; Settings'!$B$3,"Due soon","Current")))))</f>
        <v/>
      </c>
      <c r="R24" s="22">
        <f>IF($A24="","",IF(COUNTIF($A$5:$A$104,$A24)&gt;1,"Duplicate Client ID",IF(AND($E24&lt;&gt;"",$E24&lt;&gt;"None",$E24=$D24),"Alternate repeats preferred",IF(AND($I24="Authorized person",$J24=""),"Add authorized handoff name",IF(AND($D24="Other",$N24=""),"Add note for Other method","OK")))))</f>
        <v/>
      </c>
    </row>
    <row r="25" ht="24" customHeight="1">
      <c r="A25" s="15" t="n"/>
      <c r="B25" s="16" t="n"/>
      <c r="C25" s="17" t="n"/>
      <c r="D25" s="17" t="n"/>
      <c r="E25" s="17" t="n"/>
      <c r="F25" s="17" t="n"/>
      <c r="G25" s="17" t="n"/>
      <c r="H25" s="17" t="n"/>
      <c r="I25" s="17" t="n"/>
      <c r="J25" s="16" t="n"/>
      <c r="K25" s="17" t="n"/>
      <c r="L25" s="17" t="n"/>
      <c r="M25" s="18" t="n"/>
      <c r="N25" s="19" t="n"/>
      <c r="O25" s="20">
        <f>IF($A25="","",IF(OR($C25&lt;&gt;"Active",$M25=""),"",$M25+'Lists &amp; Settings'!$B$2))</f>
        <v/>
      </c>
      <c r="P25" s="21">
        <f>IF($A25="","",IF($C25="Inactive","Not required",IF(OR($C25="",$B25="",$D25="",$F25="",$G25="",$H25="",$I25="",$K25="",$L25="",$M25="",AND($I25="Authorized person",$J25=""),AND($D25="Other",$N25="")),"Incomplete","Complete")))</f>
        <v/>
      </c>
      <c r="Q25" s="21">
        <f>IF($A25="","",IF($C25="Inactive","Inactive",IF(OR($C25&lt;&gt;"Active",$O25=""),"Not scheduled",IF($O25&lt;TODAY(),"Overdue",IF($O25&lt;=TODAY()+'Lists &amp; Settings'!$B$3,"Due soon","Current")))))</f>
        <v/>
      </c>
      <c r="R25" s="22">
        <f>IF($A25="","",IF(COUNTIF($A$5:$A$104,$A25)&gt;1,"Duplicate Client ID",IF(AND($E25&lt;&gt;"",$E25&lt;&gt;"None",$E25=$D25),"Alternate repeats preferred",IF(AND($I25="Authorized person",$J25=""),"Add authorized handoff name",IF(AND($D25="Other",$N25=""),"Add note for Other method","OK")))))</f>
        <v/>
      </c>
    </row>
    <row r="26" ht="24" customHeight="1">
      <c r="A26" s="15" t="n"/>
      <c r="B26" s="16" t="n"/>
      <c r="C26" s="17" t="n"/>
      <c r="D26" s="17" t="n"/>
      <c r="E26" s="17" t="n"/>
      <c r="F26" s="17" t="n"/>
      <c r="G26" s="17" t="n"/>
      <c r="H26" s="17" t="n"/>
      <c r="I26" s="17" t="n"/>
      <c r="J26" s="16" t="n"/>
      <c r="K26" s="17" t="n"/>
      <c r="L26" s="17" t="n"/>
      <c r="M26" s="18" t="n"/>
      <c r="N26" s="19" t="n"/>
      <c r="O26" s="20">
        <f>IF($A26="","",IF(OR($C26&lt;&gt;"Active",$M26=""),"",$M26+'Lists &amp; Settings'!$B$2))</f>
        <v/>
      </c>
      <c r="P26" s="21">
        <f>IF($A26="","",IF($C26="Inactive","Not required",IF(OR($C26="",$B26="",$D26="",$F26="",$G26="",$H26="",$I26="",$K26="",$L26="",$M26="",AND($I26="Authorized person",$J26=""),AND($D26="Other",$N26="")),"Incomplete","Complete")))</f>
        <v/>
      </c>
      <c r="Q26" s="21">
        <f>IF($A26="","",IF($C26="Inactive","Inactive",IF(OR($C26&lt;&gt;"Active",$O26=""),"Not scheduled",IF($O26&lt;TODAY(),"Overdue",IF($O26&lt;=TODAY()+'Lists &amp; Settings'!$B$3,"Due soon","Current")))))</f>
        <v/>
      </c>
      <c r="R26" s="22">
        <f>IF($A26="","",IF(COUNTIF($A$5:$A$104,$A26)&gt;1,"Duplicate Client ID",IF(AND($E26&lt;&gt;"",$E26&lt;&gt;"None",$E26=$D26),"Alternate repeats preferred",IF(AND($I26="Authorized person",$J26=""),"Add authorized handoff name",IF(AND($D26="Other",$N26=""),"Add note for Other method","OK")))))</f>
        <v/>
      </c>
    </row>
    <row r="27" ht="24" customHeight="1">
      <c r="A27" s="15" t="n"/>
      <c r="B27" s="16" t="n"/>
      <c r="C27" s="17" t="n"/>
      <c r="D27" s="17" t="n"/>
      <c r="E27" s="17" t="n"/>
      <c r="F27" s="17" t="n"/>
      <c r="G27" s="17" t="n"/>
      <c r="H27" s="17" t="n"/>
      <c r="I27" s="17" t="n"/>
      <c r="J27" s="16" t="n"/>
      <c r="K27" s="17" t="n"/>
      <c r="L27" s="17" t="n"/>
      <c r="M27" s="18" t="n"/>
      <c r="N27" s="19" t="n"/>
      <c r="O27" s="20">
        <f>IF($A27="","",IF(OR($C27&lt;&gt;"Active",$M27=""),"",$M27+'Lists &amp; Settings'!$B$2))</f>
        <v/>
      </c>
      <c r="P27" s="21">
        <f>IF($A27="","",IF($C27="Inactive","Not required",IF(OR($C27="",$B27="",$D27="",$F27="",$G27="",$H27="",$I27="",$K27="",$L27="",$M27="",AND($I27="Authorized person",$J27=""),AND($D27="Other",$N27="")),"Incomplete","Complete")))</f>
        <v/>
      </c>
      <c r="Q27" s="21">
        <f>IF($A27="","",IF($C27="Inactive","Inactive",IF(OR($C27&lt;&gt;"Active",$O27=""),"Not scheduled",IF($O27&lt;TODAY(),"Overdue",IF($O27&lt;=TODAY()+'Lists &amp; Settings'!$B$3,"Due soon","Current")))))</f>
        <v/>
      </c>
      <c r="R27" s="22">
        <f>IF($A27="","",IF(COUNTIF($A$5:$A$104,$A27)&gt;1,"Duplicate Client ID",IF(AND($E27&lt;&gt;"",$E27&lt;&gt;"None",$E27=$D27),"Alternate repeats preferred",IF(AND($I27="Authorized person",$J27=""),"Add authorized handoff name",IF(AND($D27="Other",$N27=""),"Add note for Other method","OK")))))</f>
        <v/>
      </c>
    </row>
    <row r="28" ht="24" customHeight="1">
      <c r="A28" s="15" t="n"/>
      <c r="B28" s="16" t="n"/>
      <c r="C28" s="17" t="n"/>
      <c r="D28" s="17" t="n"/>
      <c r="E28" s="17" t="n"/>
      <c r="F28" s="17" t="n"/>
      <c r="G28" s="17" t="n"/>
      <c r="H28" s="17" t="n"/>
      <c r="I28" s="17" t="n"/>
      <c r="J28" s="16" t="n"/>
      <c r="K28" s="17" t="n"/>
      <c r="L28" s="17" t="n"/>
      <c r="M28" s="18" t="n"/>
      <c r="N28" s="19" t="n"/>
      <c r="O28" s="20">
        <f>IF($A28="","",IF(OR($C28&lt;&gt;"Active",$M28=""),"",$M28+'Lists &amp; Settings'!$B$2))</f>
        <v/>
      </c>
      <c r="P28" s="21">
        <f>IF($A28="","",IF($C28="Inactive","Not required",IF(OR($C28="",$B28="",$D28="",$F28="",$G28="",$H28="",$I28="",$K28="",$L28="",$M28="",AND($I28="Authorized person",$J28=""),AND($D28="Other",$N28="")),"Incomplete","Complete")))</f>
        <v/>
      </c>
      <c r="Q28" s="21">
        <f>IF($A28="","",IF($C28="Inactive","Inactive",IF(OR($C28&lt;&gt;"Active",$O28=""),"Not scheduled",IF($O28&lt;TODAY(),"Overdue",IF($O28&lt;=TODAY()+'Lists &amp; Settings'!$B$3,"Due soon","Current")))))</f>
        <v/>
      </c>
      <c r="R28" s="22">
        <f>IF($A28="","",IF(COUNTIF($A$5:$A$104,$A28)&gt;1,"Duplicate Client ID",IF(AND($E28&lt;&gt;"",$E28&lt;&gt;"None",$E28=$D28),"Alternate repeats preferred",IF(AND($I28="Authorized person",$J28=""),"Add authorized handoff name",IF(AND($D28="Other",$N28=""),"Add note for Other method","OK")))))</f>
        <v/>
      </c>
    </row>
    <row r="29" ht="24" customHeight="1">
      <c r="A29" s="15" t="n"/>
      <c r="B29" s="16" t="n"/>
      <c r="C29" s="17" t="n"/>
      <c r="D29" s="17" t="n"/>
      <c r="E29" s="17" t="n"/>
      <c r="F29" s="17" t="n"/>
      <c r="G29" s="17" t="n"/>
      <c r="H29" s="17" t="n"/>
      <c r="I29" s="17" t="n"/>
      <c r="J29" s="16" t="n"/>
      <c r="K29" s="17" t="n"/>
      <c r="L29" s="17" t="n"/>
      <c r="M29" s="18" t="n"/>
      <c r="N29" s="19" t="n"/>
      <c r="O29" s="20">
        <f>IF($A29="","",IF(OR($C29&lt;&gt;"Active",$M29=""),"",$M29+'Lists &amp; Settings'!$B$2))</f>
        <v/>
      </c>
      <c r="P29" s="21">
        <f>IF($A29="","",IF($C29="Inactive","Not required",IF(OR($C29="",$B29="",$D29="",$F29="",$G29="",$H29="",$I29="",$K29="",$L29="",$M29="",AND($I29="Authorized person",$J29=""),AND($D29="Other",$N29="")),"Incomplete","Complete")))</f>
        <v/>
      </c>
      <c r="Q29" s="21">
        <f>IF($A29="","",IF($C29="Inactive","Inactive",IF(OR($C29&lt;&gt;"Active",$O29=""),"Not scheduled",IF($O29&lt;TODAY(),"Overdue",IF($O29&lt;=TODAY()+'Lists &amp; Settings'!$B$3,"Due soon","Current")))))</f>
        <v/>
      </c>
      <c r="R29" s="22">
        <f>IF($A29="","",IF(COUNTIF($A$5:$A$104,$A29)&gt;1,"Duplicate Client ID",IF(AND($E29&lt;&gt;"",$E29&lt;&gt;"None",$E29=$D29),"Alternate repeats preferred",IF(AND($I29="Authorized person",$J29=""),"Add authorized handoff name",IF(AND($D29="Other",$N29=""),"Add note for Other method","OK")))))</f>
        <v/>
      </c>
    </row>
    <row r="30" ht="24" customHeight="1">
      <c r="A30" s="15" t="n"/>
      <c r="B30" s="16" t="n"/>
      <c r="C30" s="17" t="n"/>
      <c r="D30" s="17" t="n"/>
      <c r="E30" s="17" t="n"/>
      <c r="F30" s="17" t="n"/>
      <c r="G30" s="17" t="n"/>
      <c r="H30" s="17" t="n"/>
      <c r="I30" s="17" t="n"/>
      <c r="J30" s="16" t="n"/>
      <c r="K30" s="17" t="n"/>
      <c r="L30" s="17" t="n"/>
      <c r="M30" s="18" t="n"/>
      <c r="N30" s="19" t="n"/>
      <c r="O30" s="20">
        <f>IF($A30="","",IF(OR($C30&lt;&gt;"Active",$M30=""),"",$M30+'Lists &amp; Settings'!$B$2))</f>
        <v/>
      </c>
      <c r="P30" s="21">
        <f>IF($A30="","",IF($C30="Inactive","Not required",IF(OR($C30="",$B30="",$D30="",$F30="",$G30="",$H30="",$I30="",$K30="",$L30="",$M30="",AND($I30="Authorized person",$J30=""),AND($D30="Other",$N30="")),"Incomplete","Complete")))</f>
        <v/>
      </c>
      <c r="Q30" s="21">
        <f>IF($A30="","",IF($C30="Inactive","Inactive",IF(OR($C30&lt;&gt;"Active",$O30=""),"Not scheduled",IF($O30&lt;TODAY(),"Overdue",IF($O30&lt;=TODAY()+'Lists &amp; Settings'!$B$3,"Due soon","Current")))))</f>
        <v/>
      </c>
      <c r="R30" s="22">
        <f>IF($A30="","",IF(COUNTIF($A$5:$A$104,$A30)&gt;1,"Duplicate Client ID",IF(AND($E30&lt;&gt;"",$E30&lt;&gt;"None",$E30=$D30),"Alternate repeats preferred",IF(AND($I30="Authorized person",$J30=""),"Add authorized handoff name",IF(AND($D30="Other",$N30=""),"Add note for Other method","OK")))))</f>
        <v/>
      </c>
    </row>
    <row r="31" ht="24" customHeight="1">
      <c r="A31" s="15" t="n"/>
      <c r="B31" s="16" t="n"/>
      <c r="C31" s="17" t="n"/>
      <c r="D31" s="17" t="n"/>
      <c r="E31" s="17" t="n"/>
      <c r="F31" s="17" t="n"/>
      <c r="G31" s="17" t="n"/>
      <c r="H31" s="17" t="n"/>
      <c r="I31" s="17" t="n"/>
      <c r="J31" s="16" t="n"/>
      <c r="K31" s="17" t="n"/>
      <c r="L31" s="17" t="n"/>
      <c r="M31" s="18" t="n"/>
      <c r="N31" s="19" t="n"/>
      <c r="O31" s="20">
        <f>IF($A31="","",IF(OR($C31&lt;&gt;"Active",$M31=""),"",$M31+'Lists &amp; Settings'!$B$2))</f>
        <v/>
      </c>
      <c r="P31" s="21">
        <f>IF($A31="","",IF($C31="Inactive","Not required",IF(OR($C31="",$B31="",$D31="",$F31="",$G31="",$H31="",$I31="",$K31="",$L31="",$M31="",AND($I31="Authorized person",$J31=""),AND($D31="Other",$N31="")),"Incomplete","Complete")))</f>
        <v/>
      </c>
      <c r="Q31" s="21">
        <f>IF($A31="","",IF($C31="Inactive","Inactive",IF(OR($C31&lt;&gt;"Active",$O31=""),"Not scheduled",IF($O31&lt;TODAY(),"Overdue",IF($O31&lt;=TODAY()+'Lists &amp; Settings'!$B$3,"Due soon","Current")))))</f>
        <v/>
      </c>
      <c r="R31" s="22">
        <f>IF($A31="","",IF(COUNTIF($A$5:$A$104,$A31)&gt;1,"Duplicate Client ID",IF(AND($E31&lt;&gt;"",$E31&lt;&gt;"None",$E31=$D31),"Alternate repeats preferred",IF(AND($I31="Authorized person",$J31=""),"Add authorized handoff name",IF(AND($D31="Other",$N31=""),"Add note for Other method","OK")))))</f>
        <v/>
      </c>
    </row>
    <row r="32" ht="24" customHeight="1">
      <c r="A32" s="15" t="n"/>
      <c r="B32" s="16" t="n"/>
      <c r="C32" s="17" t="n"/>
      <c r="D32" s="17" t="n"/>
      <c r="E32" s="17" t="n"/>
      <c r="F32" s="17" t="n"/>
      <c r="G32" s="17" t="n"/>
      <c r="H32" s="17" t="n"/>
      <c r="I32" s="17" t="n"/>
      <c r="J32" s="16" t="n"/>
      <c r="K32" s="17" t="n"/>
      <c r="L32" s="17" t="n"/>
      <c r="M32" s="18" t="n"/>
      <c r="N32" s="19" t="n"/>
      <c r="O32" s="20">
        <f>IF($A32="","",IF(OR($C32&lt;&gt;"Active",$M32=""),"",$M32+'Lists &amp; Settings'!$B$2))</f>
        <v/>
      </c>
      <c r="P32" s="21">
        <f>IF($A32="","",IF($C32="Inactive","Not required",IF(OR($C32="",$B32="",$D32="",$F32="",$G32="",$H32="",$I32="",$K32="",$L32="",$M32="",AND($I32="Authorized person",$J32=""),AND($D32="Other",$N32="")),"Incomplete","Complete")))</f>
        <v/>
      </c>
      <c r="Q32" s="21">
        <f>IF($A32="","",IF($C32="Inactive","Inactive",IF(OR($C32&lt;&gt;"Active",$O32=""),"Not scheduled",IF($O32&lt;TODAY(),"Overdue",IF($O32&lt;=TODAY()+'Lists &amp; Settings'!$B$3,"Due soon","Current")))))</f>
        <v/>
      </c>
      <c r="R32" s="22">
        <f>IF($A32="","",IF(COUNTIF($A$5:$A$104,$A32)&gt;1,"Duplicate Client ID",IF(AND($E32&lt;&gt;"",$E32&lt;&gt;"None",$E32=$D32),"Alternate repeats preferred",IF(AND($I32="Authorized person",$J32=""),"Add authorized handoff name",IF(AND($D32="Other",$N32=""),"Add note for Other method","OK")))))</f>
        <v/>
      </c>
    </row>
    <row r="33" ht="24" customHeight="1">
      <c r="A33" s="15" t="n"/>
      <c r="B33" s="16" t="n"/>
      <c r="C33" s="17" t="n"/>
      <c r="D33" s="17" t="n"/>
      <c r="E33" s="17" t="n"/>
      <c r="F33" s="17" t="n"/>
      <c r="G33" s="17" t="n"/>
      <c r="H33" s="17" t="n"/>
      <c r="I33" s="17" t="n"/>
      <c r="J33" s="16" t="n"/>
      <c r="K33" s="17" t="n"/>
      <c r="L33" s="17" t="n"/>
      <c r="M33" s="18" t="n"/>
      <c r="N33" s="19" t="n"/>
      <c r="O33" s="20">
        <f>IF($A33="","",IF(OR($C33&lt;&gt;"Active",$M33=""),"",$M33+'Lists &amp; Settings'!$B$2))</f>
        <v/>
      </c>
      <c r="P33" s="21">
        <f>IF($A33="","",IF($C33="Inactive","Not required",IF(OR($C33="",$B33="",$D33="",$F33="",$G33="",$H33="",$I33="",$K33="",$L33="",$M33="",AND($I33="Authorized person",$J33=""),AND($D33="Other",$N33="")),"Incomplete","Complete")))</f>
        <v/>
      </c>
      <c r="Q33" s="21">
        <f>IF($A33="","",IF($C33="Inactive","Inactive",IF(OR($C33&lt;&gt;"Active",$O33=""),"Not scheduled",IF($O33&lt;TODAY(),"Overdue",IF($O33&lt;=TODAY()+'Lists &amp; Settings'!$B$3,"Due soon","Current")))))</f>
        <v/>
      </c>
      <c r="R33" s="22">
        <f>IF($A33="","",IF(COUNTIF($A$5:$A$104,$A33)&gt;1,"Duplicate Client ID",IF(AND($E33&lt;&gt;"",$E33&lt;&gt;"None",$E33=$D33),"Alternate repeats preferred",IF(AND($I33="Authorized person",$J33=""),"Add authorized handoff name",IF(AND($D33="Other",$N33=""),"Add note for Other method","OK")))))</f>
        <v/>
      </c>
    </row>
    <row r="34" ht="24" customHeight="1">
      <c r="A34" s="15" t="n"/>
      <c r="B34" s="16" t="n"/>
      <c r="C34" s="17" t="n"/>
      <c r="D34" s="17" t="n"/>
      <c r="E34" s="17" t="n"/>
      <c r="F34" s="17" t="n"/>
      <c r="G34" s="17" t="n"/>
      <c r="H34" s="17" t="n"/>
      <c r="I34" s="17" t="n"/>
      <c r="J34" s="16" t="n"/>
      <c r="K34" s="17" t="n"/>
      <c r="L34" s="17" t="n"/>
      <c r="M34" s="18" t="n"/>
      <c r="N34" s="19" t="n"/>
      <c r="O34" s="20">
        <f>IF($A34="","",IF(OR($C34&lt;&gt;"Active",$M34=""),"",$M34+'Lists &amp; Settings'!$B$2))</f>
        <v/>
      </c>
      <c r="P34" s="21">
        <f>IF($A34="","",IF($C34="Inactive","Not required",IF(OR($C34="",$B34="",$D34="",$F34="",$G34="",$H34="",$I34="",$K34="",$L34="",$M34="",AND($I34="Authorized person",$J34=""),AND($D34="Other",$N34="")),"Incomplete","Complete")))</f>
        <v/>
      </c>
      <c r="Q34" s="21">
        <f>IF($A34="","",IF($C34="Inactive","Inactive",IF(OR($C34&lt;&gt;"Active",$O34=""),"Not scheduled",IF($O34&lt;TODAY(),"Overdue",IF($O34&lt;=TODAY()+'Lists &amp; Settings'!$B$3,"Due soon","Current")))))</f>
        <v/>
      </c>
      <c r="R34" s="22">
        <f>IF($A34="","",IF(COUNTIF($A$5:$A$104,$A34)&gt;1,"Duplicate Client ID",IF(AND($E34&lt;&gt;"",$E34&lt;&gt;"None",$E34=$D34),"Alternate repeats preferred",IF(AND($I34="Authorized person",$J34=""),"Add authorized handoff name",IF(AND($D34="Other",$N34=""),"Add note for Other method","OK")))))</f>
        <v/>
      </c>
    </row>
    <row r="35" ht="24" customHeight="1">
      <c r="A35" s="15" t="n"/>
      <c r="B35" s="16" t="n"/>
      <c r="C35" s="17" t="n"/>
      <c r="D35" s="17" t="n"/>
      <c r="E35" s="17" t="n"/>
      <c r="F35" s="17" t="n"/>
      <c r="G35" s="17" t="n"/>
      <c r="H35" s="17" t="n"/>
      <c r="I35" s="17" t="n"/>
      <c r="J35" s="16" t="n"/>
      <c r="K35" s="17" t="n"/>
      <c r="L35" s="17" t="n"/>
      <c r="M35" s="18" t="n"/>
      <c r="N35" s="19" t="n"/>
      <c r="O35" s="20">
        <f>IF($A35="","",IF(OR($C35&lt;&gt;"Active",$M35=""),"",$M35+'Lists &amp; Settings'!$B$2))</f>
        <v/>
      </c>
      <c r="P35" s="21">
        <f>IF($A35="","",IF($C35="Inactive","Not required",IF(OR($C35="",$B35="",$D35="",$F35="",$G35="",$H35="",$I35="",$K35="",$L35="",$M35="",AND($I35="Authorized person",$J35=""),AND($D35="Other",$N35="")),"Incomplete","Complete")))</f>
        <v/>
      </c>
      <c r="Q35" s="21">
        <f>IF($A35="","",IF($C35="Inactive","Inactive",IF(OR($C35&lt;&gt;"Active",$O35=""),"Not scheduled",IF($O35&lt;TODAY(),"Overdue",IF($O35&lt;=TODAY()+'Lists &amp; Settings'!$B$3,"Due soon","Current")))))</f>
        <v/>
      </c>
      <c r="R35" s="22">
        <f>IF($A35="","",IF(COUNTIF($A$5:$A$104,$A35)&gt;1,"Duplicate Client ID",IF(AND($E35&lt;&gt;"",$E35&lt;&gt;"None",$E35=$D35),"Alternate repeats preferred",IF(AND($I35="Authorized person",$J35=""),"Add authorized handoff name",IF(AND($D35="Other",$N35=""),"Add note for Other method","OK")))))</f>
        <v/>
      </c>
    </row>
    <row r="36" ht="24" customHeight="1">
      <c r="A36" s="15" t="n"/>
      <c r="B36" s="16" t="n"/>
      <c r="C36" s="17" t="n"/>
      <c r="D36" s="17" t="n"/>
      <c r="E36" s="17" t="n"/>
      <c r="F36" s="17" t="n"/>
      <c r="G36" s="17" t="n"/>
      <c r="H36" s="17" t="n"/>
      <c r="I36" s="17" t="n"/>
      <c r="J36" s="16" t="n"/>
      <c r="K36" s="17" t="n"/>
      <c r="L36" s="17" t="n"/>
      <c r="M36" s="18" t="n"/>
      <c r="N36" s="19" t="n"/>
      <c r="O36" s="20">
        <f>IF($A36="","",IF(OR($C36&lt;&gt;"Active",$M36=""),"",$M36+'Lists &amp; Settings'!$B$2))</f>
        <v/>
      </c>
      <c r="P36" s="21">
        <f>IF($A36="","",IF($C36="Inactive","Not required",IF(OR($C36="",$B36="",$D36="",$F36="",$G36="",$H36="",$I36="",$K36="",$L36="",$M36="",AND($I36="Authorized person",$J36=""),AND($D36="Other",$N36="")),"Incomplete","Complete")))</f>
        <v/>
      </c>
      <c r="Q36" s="21">
        <f>IF($A36="","",IF($C36="Inactive","Inactive",IF(OR($C36&lt;&gt;"Active",$O36=""),"Not scheduled",IF($O36&lt;TODAY(),"Overdue",IF($O36&lt;=TODAY()+'Lists &amp; Settings'!$B$3,"Due soon","Current")))))</f>
        <v/>
      </c>
      <c r="R36" s="22">
        <f>IF($A36="","",IF(COUNTIF($A$5:$A$104,$A36)&gt;1,"Duplicate Client ID",IF(AND($E36&lt;&gt;"",$E36&lt;&gt;"None",$E36=$D36),"Alternate repeats preferred",IF(AND($I36="Authorized person",$J36=""),"Add authorized handoff name",IF(AND($D36="Other",$N36=""),"Add note for Other method","OK")))))</f>
        <v/>
      </c>
    </row>
    <row r="37" ht="24" customHeight="1">
      <c r="A37" s="15" t="n"/>
      <c r="B37" s="16" t="n"/>
      <c r="C37" s="17" t="n"/>
      <c r="D37" s="17" t="n"/>
      <c r="E37" s="17" t="n"/>
      <c r="F37" s="17" t="n"/>
      <c r="G37" s="17" t="n"/>
      <c r="H37" s="17" t="n"/>
      <c r="I37" s="17" t="n"/>
      <c r="J37" s="16" t="n"/>
      <c r="K37" s="17" t="n"/>
      <c r="L37" s="17" t="n"/>
      <c r="M37" s="18" t="n"/>
      <c r="N37" s="19" t="n"/>
      <c r="O37" s="20">
        <f>IF($A37="","",IF(OR($C37&lt;&gt;"Active",$M37=""),"",$M37+'Lists &amp; Settings'!$B$2))</f>
        <v/>
      </c>
      <c r="P37" s="21">
        <f>IF($A37="","",IF($C37="Inactive","Not required",IF(OR($C37="",$B37="",$D37="",$F37="",$G37="",$H37="",$I37="",$K37="",$L37="",$M37="",AND($I37="Authorized person",$J37=""),AND($D37="Other",$N37="")),"Incomplete","Complete")))</f>
        <v/>
      </c>
      <c r="Q37" s="21">
        <f>IF($A37="","",IF($C37="Inactive","Inactive",IF(OR($C37&lt;&gt;"Active",$O37=""),"Not scheduled",IF($O37&lt;TODAY(),"Overdue",IF($O37&lt;=TODAY()+'Lists &amp; Settings'!$B$3,"Due soon","Current")))))</f>
        <v/>
      </c>
      <c r="R37" s="22">
        <f>IF($A37="","",IF(COUNTIF($A$5:$A$104,$A37)&gt;1,"Duplicate Client ID",IF(AND($E37&lt;&gt;"",$E37&lt;&gt;"None",$E37=$D37),"Alternate repeats preferred",IF(AND($I37="Authorized person",$J37=""),"Add authorized handoff name",IF(AND($D37="Other",$N37=""),"Add note for Other method","OK")))))</f>
        <v/>
      </c>
    </row>
    <row r="38" ht="24" customHeight="1">
      <c r="A38" s="15" t="n"/>
      <c r="B38" s="16" t="n"/>
      <c r="C38" s="17" t="n"/>
      <c r="D38" s="17" t="n"/>
      <c r="E38" s="17" t="n"/>
      <c r="F38" s="17" t="n"/>
      <c r="G38" s="17" t="n"/>
      <c r="H38" s="17" t="n"/>
      <c r="I38" s="17" t="n"/>
      <c r="J38" s="16" t="n"/>
      <c r="K38" s="17" t="n"/>
      <c r="L38" s="17" t="n"/>
      <c r="M38" s="18" t="n"/>
      <c r="N38" s="19" t="n"/>
      <c r="O38" s="20">
        <f>IF($A38="","",IF(OR($C38&lt;&gt;"Active",$M38=""),"",$M38+'Lists &amp; Settings'!$B$2))</f>
        <v/>
      </c>
      <c r="P38" s="21">
        <f>IF($A38="","",IF($C38="Inactive","Not required",IF(OR($C38="",$B38="",$D38="",$F38="",$G38="",$H38="",$I38="",$K38="",$L38="",$M38="",AND($I38="Authorized person",$J38=""),AND($D38="Other",$N38="")),"Incomplete","Complete")))</f>
        <v/>
      </c>
      <c r="Q38" s="21">
        <f>IF($A38="","",IF($C38="Inactive","Inactive",IF(OR($C38&lt;&gt;"Active",$O38=""),"Not scheduled",IF($O38&lt;TODAY(),"Overdue",IF($O38&lt;=TODAY()+'Lists &amp; Settings'!$B$3,"Due soon","Current")))))</f>
        <v/>
      </c>
      <c r="R38" s="22">
        <f>IF($A38="","",IF(COUNTIF($A$5:$A$104,$A38)&gt;1,"Duplicate Client ID",IF(AND($E38&lt;&gt;"",$E38&lt;&gt;"None",$E38=$D38),"Alternate repeats preferred",IF(AND($I38="Authorized person",$J38=""),"Add authorized handoff name",IF(AND($D38="Other",$N38=""),"Add note for Other method","OK")))))</f>
        <v/>
      </c>
    </row>
    <row r="39" ht="24" customHeight="1">
      <c r="A39" s="15" t="n"/>
      <c r="B39" s="16" t="n"/>
      <c r="C39" s="17" t="n"/>
      <c r="D39" s="17" t="n"/>
      <c r="E39" s="17" t="n"/>
      <c r="F39" s="17" t="n"/>
      <c r="G39" s="17" t="n"/>
      <c r="H39" s="17" t="n"/>
      <c r="I39" s="17" t="n"/>
      <c r="J39" s="16" t="n"/>
      <c r="K39" s="17" t="n"/>
      <c r="L39" s="17" t="n"/>
      <c r="M39" s="18" t="n"/>
      <c r="N39" s="19" t="n"/>
      <c r="O39" s="20">
        <f>IF($A39="","",IF(OR($C39&lt;&gt;"Active",$M39=""),"",$M39+'Lists &amp; Settings'!$B$2))</f>
        <v/>
      </c>
      <c r="P39" s="21">
        <f>IF($A39="","",IF($C39="Inactive","Not required",IF(OR($C39="",$B39="",$D39="",$F39="",$G39="",$H39="",$I39="",$K39="",$L39="",$M39="",AND($I39="Authorized person",$J39=""),AND($D39="Other",$N39="")),"Incomplete","Complete")))</f>
        <v/>
      </c>
      <c r="Q39" s="21">
        <f>IF($A39="","",IF($C39="Inactive","Inactive",IF(OR($C39&lt;&gt;"Active",$O39=""),"Not scheduled",IF($O39&lt;TODAY(),"Overdue",IF($O39&lt;=TODAY()+'Lists &amp; Settings'!$B$3,"Due soon","Current")))))</f>
        <v/>
      </c>
      <c r="R39" s="22">
        <f>IF($A39="","",IF(COUNTIF($A$5:$A$104,$A39)&gt;1,"Duplicate Client ID",IF(AND($E39&lt;&gt;"",$E39&lt;&gt;"None",$E39=$D39),"Alternate repeats preferred",IF(AND($I39="Authorized person",$J39=""),"Add authorized handoff name",IF(AND($D39="Other",$N39=""),"Add note for Other method","OK")))))</f>
        <v/>
      </c>
    </row>
    <row r="40" ht="24" customHeight="1">
      <c r="A40" s="15" t="n"/>
      <c r="B40" s="16" t="n"/>
      <c r="C40" s="17" t="n"/>
      <c r="D40" s="17" t="n"/>
      <c r="E40" s="17" t="n"/>
      <c r="F40" s="17" t="n"/>
      <c r="G40" s="17" t="n"/>
      <c r="H40" s="17" t="n"/>
      <c r="I40" s="17" t="n"/>
      <c r="J40" s="16" t="n"/>
      <c r="K40" s="17" t="n"/>
      <c r="L40" s="17" t="n"/>
      <c r="M40" s="18" t="n"/>
      <c r="N40" s="19" t="n"/>
      <c r="O40" s="20">
        <f>IF($A40="","",IF(OR($C40&lt;&gt;"Active",$M40=""),"",$M40+'Lists &amp; Settings'!$B$2))</f>
        <v/>
      </c>
      <c r="P40" s="21">
        <f>IF($A40="","",IF($C40="Inactive","Not required",IF(OR($C40="",$B40="",$D40="",$F40="",$G40="",$H40="",$I40="",$K40="",$L40="",$M40="",AND($I40="Authorized person",$J40=""),AND($D40="Other",$N40="")),"Incomplete","Complete")))</f>
        <v/>
      </c>
      <c r="Q40" s="21">
        <f>IF($A40="","",IF($C40="Inactive","Inactive",IF(OR($C40&lt;&gt;"Active",$O40=""),"Not scheduled",IF($O40&lt;TODAY(),"Overdue",IF($O40&lt;=TODAY()+'Lists &amp; Settings'!$B$3,"Due soon","Current")))))</f>
        <v/>
      </c>
      <c r="R40" s="22">
        <f>IF($A40="","",IF(COUNTIF($A$5:$A$104,$A40)&gt;1,"Duplicate Client ID",IF(AND($E40&lt;&gt;"",$E40&lt;&gt;"None",$E40=$D40),"Alternate repeats preferred",IF(AND($I40="Authorized person",$J40=""),"Add authorized handoff name",IF(AND($D40="Other",$N40=""),"Add note for Other method","OK")))))</f>
        <v/>
      </c>
    </row>
    <row r="41" ht="24" customHeight="1">
      <c r="A41" s="15" t="n"/>
      <c r="B41" s="16" t="n"/>
      <c r="C41" s="17" t="n"/>
      <c r="D41" s="17" t="n"/>
      <c r="E41" s="17" t="n"/>
      <c r="F41" s="17" t="n"/>
      <c r="G41" s="17" t="n"/>
      <c r="H41" s="17" t="n"/>
      <c r="I41" s="17" t="n"/>
      <c r="J41" s="16" t="n"/>
      <c r="K41" s="17" t="n"/>
      <c r="L41" s="17" t="n"/>
      <c r="M41" s="18" t="n"/>
      <c r="N41" s="19" t="n"/>
      <c r="O41" s="20">
        <f>IF($A41="","",IF(OR($C41&lt;&gt;"Active",$M41=""),"",$M41+'Lists &amp; Settings'!$B$2))</f>
        <v/>
      </c>
      <c r="P41" s="21">
        <f>IF($A41="","",IF($C41="Inactive","Not required",IF(OR($C41="",$B41="",$D41="",$F41="",$G41="",$H41="",$I41="",$K41="",$L41="",$M41="",AND($I41="Authorized person",$J41=""),AND($D41="Other",$N41="")),"Incomplete","Complete")))</f>
        <v/>
      </c>
      <c r="Q41" s="21">
        <f>IF($A41="","",IF($C41="Inactive","Inactive",IF(OR($C41&lt;&gt;"Active",$O41=""),"Not scheduled",IF($O41&lt;TODAY(),"Overdue",IF($O41&lt;=TODAY()+'Lists &amp; Settings'!$B$3,"Due soon","Current")))))</f>
        <v/>
      </c>
      <c r="R41" s="22">
        <f>IF($A41="","",IF(COUNTIF($A$5:$A$104,$A41)&gt;1,"Duplicate Client ID",IF(AND($E41&lt;&gt;"",$E41&lt;&gt;"None",$E41=$D41),"Alternate repeats preferred",IF(AND($I41="Authorized person",$J41=""),"Add authorized handoff name",IF(AND($D41="Other",$N41=""),"Add note for Other method","OK")))))</f>
        <v/>
      </c>
    </row>
    <row r="42" ht="24" customHeight="1">
      <c r="A42" s="15" t="n"/>
      <c r="B42" s="16" t="n"/>
      <c r="C42" s="17" t="n"/>
      <c r="D42" s="17" t="n"/>
      <c r="E42" s="17" t="n"/>
      <c r="F42" s="17" t="n"/>
      <c r="G42" s="17" t="n"/>
      <c r="H42" s="17" t="n"/>
      <c r="I42" s="17" t="n"/>
      <c r="J42" s="16" t="n"/>
      <c r="K42" s="17" t="n"/>
      <c r="L42" s="17" t="n"/>
      <c r="M42" s="18" t="n"/>
      <c r="N42" s="19" t="n"/>
      <c r="O42" s="20">
        <f>IF($A42="","",IF(OR($C42&lt;&gt;"Active",$M42=""),"",$M42+'Lists &amp; Settings'!$B$2))</f>
        <v/>
      </c>
      <c r="P42" s="21">
        <f>IF($A42="","",IF($C42="Inactive","Not required",IF(OR($C42="",$B42="",$D42="",$F42="",$G42="",$H42="",$I42="",$K42="",$L42="",$M42="",AND($I42="Authorized person",$J42=""),AND($D42="Other",$N42="")),"Incomplete","Complete")))</f>
        <v/>
      </c>
      <c r="Q42" s="21">
        <f>IF($A42="","",IF($C42="Inactive","Inactive",IF(OR($C42&lt;&gt;"Active",$O42=""),"Not scheduled",IF($O42&lt;TODAY(),"Overdue",IF($O42&lt;=TODAY()+'Lists &amp; Settings'!$B$3,"Due soon","Current")))))</f>
        <v/>
      </c>
      <c r="R42" s="22">
        <f>IF($A42="","",IF(COUNTIF($A$5:$A$104,$A42)&gt;1,"Duplicate Client ID",IF(AND($E42&lt;&gt;"",$E42&lt;&gt;"None",$E42=$D42),"Alternate repeats preferred",IF(AND($I42="Authorized person",$J42=""),"Add authorized handoff name",IF(AND($D42="Other",$N42=""),"Add note for Other method","OK")))))</f>
        <v/>
      </c>
    </row>
    <row r="43" ht="24" customHeight="1">
      <c r="A43" s="15" t="n"/>
      <c r="B43" s="16" t="n"/>
      <c r="C43" s="17" t="n"/>
      <c r="D43" s="17" t="n"/>
      <c r="E43" s="17" t="n"/>
      <c r="F43" s="17" t="n"/>
      <c r="G43" s="17" t="n"/>
      <c r="H43" s="17" t="n"/>
      <c r="I43" s="17" t="n"/>
      <c r="J43" s="16" t="n"/>
      <c r="K43" s="17" t="n"/>
      <c r="L43" s="17" t="n"/>
      <c r="M43" s="18" t="n"/>
      <c r="N43" s="19" t="n"/>
      <c r="O43" s="20">
        <f>IF($A43="","",IF(OR($C43&lt;&gt;"Active",$M43=""),"",$M43+'Lists &amp; Settings'!$B$2))</f>
        <v/>
      </c>
      <c r="P43" s="21">
        <f>IF($A43="","",IF($C43="Inactive","Not required",IF(OR($C43="",$B43="",$D43="",$F43="",$G43="",$H43="",$I43="",$K43="",$L43="",$M43="",AND($I43="Authorized person",$J43=""),AND($D43="Other",$N43="")),"Incomplete","Complete")))</f>
        <v/>
      </c>
      <c r="Q43" s="21">
        <f>IF($A43="","",IF($C43="Inactive","Inactive",IF(OR($C43&lt;&gt;"Active",$O43=""),"Not scheduled",IF($O43&lt;TODAY(),"Overdue",IF($O43&lt;=TODAY()+'Lists &amp; Settings'!$B$3,"Due soon","Current")))))</f>
        <v/>
      </c>
      <c r="R43" s="22">
        <f>IF($A43="","",IF(COUNTIF($A$5:$A$104,$A43)&gt;1,"Duplicate Client ID",IF(AND($E43&lt;&gt;"",$E43&lt;&gt;"None",$E43=$D43),"Alternate repeats preferred",IF(AND($I43="Authorized person",$J43=""),"Add authorized handoff name",IF(AND($D43="Other",$N43=""),"Add note for Other method","OK")))))</f>
        <v/>
      </c>
    </row>
    <row r="44" ht="24" customHeight="1">
      <c r="A44" s="15" t="n"/>
      <c r="B44" s="16" t="n"/>
      <c r="C44" s="17" t="n"/>
      <c r="D44" s="17" t="n"/>
      <c r="E44" s="17" t="n"/>
      <c r="F44" s="17" t="n"/>
      <c r="G44" s="17" t="n"/>
      <c r="H44" s="17" t="n"/>
      <c r="I44" s="17" t="n"/>
      <c r="J44" s="16" t="n"/>
      <c r="K44" s="17" t="n"/>
      <c r="L44" s="17" t="n"/>
      <c r="M44" s="18" t="n"/>
      <c r="N44" s="19" t="n"/>
      <c r="O44" s="20">
        <f>IF($A44="","",IF(OR($C44&lt;&gt;"Active",$M44=""),"",$M44+'Lists &amp; Settings'!$B$2))</f>
        <v/>
      </c>
      <c r="P44" s="21">
        <f>IF($A44="","",IF($C44="Inactive","Not required",IF(OR($C44="",$B44="",$D44="",$F44="",$G44="",$H44="",$I44="",$K44="",$L44="",$M44="",AND($I44="Authorized person",$J44=""),AND($D44="Other",$N44="")),"Incomplete","Complete")))</f>
        <v/>
      </c>
      <c r="Q44" s="21">
        <f>IF($A44="","",IF($C44="Inactive","Inactive",IF(OR($C44&lt;&gt;"Active",$O44=""),"Not scheduled",IF($O44&lt;TODAY(),"Overdue",IF($O44&lt;=TODAY()+'Lists &amp; Settings'!$B$3,"Due soon","Current")))))</f>
        <v/>
      </c>
      <c r="R44" s="22">
        <f>IF($A44="","",IF(COUNTIF($A$5:$A$104,$A44)&gt;1,"Duplicate Client ID",IF(AND($E44&lt;&gt;"",$E44&lt;&gt;"None",$E44=$D44),"Alternate repeats preferred",IF(AND($I44="Authorized person",$J44=""),"Add authorized handoff name",IF(AND($D44="Other",$N44=""),"Add note for Other method","OK")))))</f>
        <v/>
      </c>
    </row>
    <row r="45" ht="24" customHeight="1">
      <c r="A45" s="15" t="n"/>
      <c r="B45" s="16" t="n"/>
      <c r="C45" s="17" t="n"/>
      <c r="D45" s="17" t="n"/>
      <c r="E45" s="17" t="n"/>
      <c r="F45" s="17" t="n"/>
      <c r="G45" s="17" t="n"/>
      <c r="H45" s="17" t="n"/>
      <c r="I45" s="17" t="n"/>
      <c r="J45" s="16" t="n"/>
      <c r="K45" s="17" t="n"/>
      <c r="L45" s="17" t="n"/>
      <c r="M45" s="18" t="n"/>
      <c r="N45" s="19" t="n"/>
      <c r="O45" s="20">
        <f>IF($A45="","",IF(OR($C45&lt;&gt;"Active",$M45=""),"",$M45+'Lists &amp; Settings'!$B$2))</f>
        <v/>
      </c>
      <c r="P45" s="21">
        <f>IF($A45="","",IF($C45="Inactive","Not required",IF(OR($C45="",$B45="",$D45="",$F45="",$G45="",$H45="",$I45="",$K45="",$L45="",$M45="",AND($I45="Authorized person",$J45=""),AND($D45="Other",$N45="")),"Incomplete","Complete")))</f>
        <v/>
      </c>
      <c r="Q45" s="21">
        <f>IF($A45="","",IF($C45="Inactive","Inactive",IF(OR($C45&lt;&gt;"Active",$O45=""),"Not scheduled",IF($O45&lt;TODAY(),"Overdue",IF($O45&lt;=TODAY()+'Lists &amp; Settings'!$B$3,"Due soon","Current")))))</f>
        <v/>
      </c>
      <c r="R45" s="22">
        <f>IF($A45="","",IF(COUNTIF($A$5:$A$104,$A45)&gt;1,"Duplicate Client ID",IF(AND($E45&lt;&gt;"",$E45&lt;&gt;"None",$E45=$D45),"Alternate repeats preferred",IF(AND($I45="Authorized person",$J45=""),"Add authorized handoff name",IF(AND($D45="Other",$N45=""),"Add note for Other method","OK")))))</f>
        <v/>
      </c>
    </row>
    <row r="46" ht="24" customHeight="1">
      <c r="A46" s="15" t="n"/>
      <c r="B46" s="16" t="n"/>
      <c r="C46" s="17" t="n"/>
      <c r="D46" s="17" t="n"/>
      <c r="E46" s="17" t="n"/>
      <c r="F46" s="17" t="n"/>
      <c r="G46" s="17" t="n"/>
      <c r="H46" s="17" t="n"/>
      <c r="I46" s="17" t="n"/>
      <c r="J46" s="16" t="n"/>
      <c r="K46" s="17" t="n"/>
      <c r="L46" s="17" t="n"/>
      <c r="M46" s="18" t="n"/>
      <c r="N46" s="19" t="n"/>
      <c r="O46" s="20">
        <f>IF($A46="","",IF(OR($C46&lt;&gt;"Active",$M46=""),"",$M46+'Lists &amp; Settings'!$B$2))</f>
        <v/>
      </c>
      <c r="P46" s="21">
        <f>IF($A46="","",IF($C46="Inactive","Not required",IF(OR($C46="",$B46="",$D46="",$F46="",$G46="",$H46="",$I46="",$K46="",$L46="",$M46="",AND($I46="Authorized person",$J46=""),AND($D46="Other",$N46="")),"Incomplete","Complete")))</f>
        <v/>
      </c>
      <c r="Q46" s="21">
        <f>IF($A46="","",IF($C46="Inactive","Inactive",IF(OR($C46&lt;&gt;"Active",$O46=""),"Not scheduled",IF($O46&lt;TODAY(),"Overdue",IF($O46&lt;=TODAY()+'Lists &amp; Settings'!$B$3,"Due soon","Current")))))</f>
        <v/>
      </c>
      <c r="R46" s="22">
        <f>IF($A46="","",IF(COUNTIF($A$5:$A$104,$A46)&gt;1,"Duplicate Client ID",IF(AND($E46&lt;&gt;"",$E46&lt;&gt;"None",$E46=$D46),"Alternate repeats preferred",IF(AND($I46="Authorized person",$J46=""),"Add authorized handoff name",IF(AND($D46="Other",$N46=""),"Add note for Other method","OK")))))</f>
        <v/>
      </c>
    </row>
    <row r="47" ht="24" customHeight="1">
      <c r="A47" s="15" t="n"/>
      <c r="B47" s="16" t="n"/>
      <c r="C47" s="17" t="n"/>
      <c r="D47" s="17" t="n"/>
      <c r="E47" s="17" t="n"/>
      <c r="F47" s="17" t="n"/>
      <c r="G47" s="17" t="n"/>
      <c r="H47" s="17" t="n"/>
      <c r="I47" s="17" t="n"/>
      <c r="J47" s="16" t="n"/>
      <c r="K47" s="17" t="n"/>
      <c r="L47" s="17" t="n"/>
      <c r="M47" s="18" t="n"/>
      <c r="N47" s="19" t="n"/>
      <c r="O47" s="20">
        <f>IF($A47="","",IF(OR($C47&lt;&gt;"Active",$M47=""),"",$M47+'Lists &amp; Settings'!$B$2))</f>
        <v/>
      </c>
      <c r="P47" s="21">
        <f>IF($A47="","",IF($C47="Inactive","Not required",IF(OR($C47="",$B47="",$D47="",$F47="",$G47="",$H47="",$I47="",$K47="",$L47="",$M47="",AND($I47="Authorized person",$J47=""),AND($D47="Other",$N47="")),"Incomplete","Complete")))</f>
        <v/>
      </c>
      <c r="Q47" s="21">
        <f>IF($A47="","",IF($C47="Inactive","Inactive",IF(OR($C47&lt;&gt;"Active",$O47=""),"Not scheduled",IF($O47&lt;TODAY(),"Overdue",IF($O47&lt;=TODAY()+'Lists &amp; Settings'!$B$3,"Due soon","Current")))))</f>
        <v/>
      </c>
      <c r="R47" s="22">
        <f>IF($A47="","",IF(COUNTIF($A$5:$A$104,$A47)&gt;1,"Duplicate Client ID",IF(AND($E47&lt;&gt;"",$E47&lt;&gt;"None",$E47=$D47),"Alternate repeats preferred",IF(AND($I47="Authorized person",$J47=""),"Add authorized handoff name",IF(AND($D47="Other",$N47=""),"Add note for Other method","OK")))))</f>
        <v/>
      </c>
    </row>
    <row r="48" ht="24" customHeight="1">
      <c r="A48" s="15" t="n"/>
      <c r="B48" s="16" t="n"/>
      <c r="C48" s="17" t="n"/>
      <c r="D48" s="17" t="n"/>
      <c r="E48" s="17" t="n"/>
      <c r="F48" s="17" t="n"/>
      <c r="G48" s="17" t="n"/>
      <c r="H48" s="17" t="n"/>
      <c r="I48" s="17" t="n"/>
      <c r="J48" s="16" t="n"/>
      <c r="K48" s="17" t="n"/>
      <c r="L48" s="17" t="n"/>
      <c r="M48" s="18" t="n"/>
      <c r="N48" s="19" t="n"/>
      <c r="O48" s="20">
        <f>IF($A48="","",IF(OR($C48&lt;&gt;"Active",$M48=""),"",$M48+'Lists &amp; Settings'!$B$2))</f>
        <v/>
      </c>
      <c r="P48" s="21">
        <f>IF($A48="","",IF($C48="Inactive","Not required",IF(OR($C48="",$B48="",$D48="",$F48="",$G48="",$H48="",$I48="",$K48="",$L48="",$M48="",AND($I48="Authorized person",$J48=""),AND($D48="Other",$N48="")),"Incomplete","Complete")))</f>
        <v/>
      </c>
      <c r="Q48" s="21">
        <f>IF($A48="","",IF($C48="Inactive","Inactive",IF(OR($C48&lt;&gt;"Active",$O48=""),"Not scheduled",IF($O48&lt;TODAY(),"Overdue",IF($O48&lt;=TODAY()+'Lists &amp; Settings'!$B$3,"Due soon","Current")))))</f>
        <v/>
      </c>
      <c r="R48" s="22">
        <f>IF($A48="","",IF(COUNTIF($A$5:$A$104,$A48)&gt;1,"Duplicate Client ID",IF(AND($E48&lt;&gt;"",$E48&lt;&gt;"None",$E48=$D48),"Alternate repeats preferred",IF(AND($I48="Authorized person",$J48=""),"Add authorized handoff name",IF(AND($D48="Other",$N48=""),"Add note for Other method","OK")))))</f>
        <v/>
      </c>
    </row>
    <row r="49" ht="24" customHeight="1">
      <c r="A49" s="15" t="n"/>
      <c r="B49" s="16" t="n"/>
      <c r="C49" s="17" t="n"/>
      <c r="D49" s="17" t="n"/>
      <c r="E49" s="17" t="n"/>
      <c r="F49" s="17" t="n"/>
      <c r="G49" s="17" t="n"/>
      <c r="H49" s="17" t="n"/>
      <c r="I49" s="17" t="n"/>
      <c r="J49" s="16" t="n"/>
      <c r="K49" s="17" t="n"/>
      <c r="L49" s="17" t="n"/>
      <c r="M49" s="18" t="n"/>
      <c r="N49" s="19" t="n"/>
      <c r="O49" s="20">
        <f>IF($A49="","",IF(OR($C49&lt;&gt;"Active",$M49=""),"",$M49+'Lists &amp; Settings'!$B$2))</f>
        <v/>
      </c>
      <c r="P49" s="21">
        <f>IF($A49="","",IF($C49="Inactive","Not required",IF(OR($C49="",$B49="",$D49="",$F49="",$G49="",$H49="",$I49="",$K49="",$L49="",$M49="",AND($I49="Authorized person",$J49=""),AND($D49="Other",$N49="")),"Incomplete","Complete")))</f>
        <v/>
      </c>
      <c r="Q49" s="21">
        <f>IF($A49="","",IF($C49="Inactive","Inactive",IF(OR($C49&lt;&gt;"Active",$O49=""),"Not scheduled",IF($O49&lt;TODAY(),"Overdue",IF($O49&lt;=TODAY()+'Lists &amp; Settings'!$B$3,"Due soon","Current")))))</f>
        <v/>
      </c>
      <c r="R49" s="22">
        <f>IF($A49="","",IF(COUNTIF($A$5:$A$104,$A49)&gt;1,"Duplicate Client ID",IF(AND($E49&lt;&gt;"",$E49&lt;&gt;"None",$E49=$D49),"Alternate repeats preferred",IF(AND($I49="Authorized person",$J49=""),"Add authorized handoff name",IF(AND($D49="Other",$N49=""),"Add note for Other method","OK")))))</f>
        <v/>
      </c>
    </row>
    <row r="50" ht="24" customHeight="1">
      <c r="A50" s="15" t="n"/>
      <c r="B50" s="16" t="n"/>
      <c r="C50" s="17" t="n"/>
      <c r="D50" s="17" t="n"/>
      <c r="E50" s="17" t="n"/>
      <c r="F50" s="17" t="n"/>
      <c r="G50" s="17" t="n"/>
      <c r="H50" s="17" t="n"/>
      <c r="I50" s="17" t="n"/>
      <c r="J50" s="16" t="n"/>
      <c r="K50" s="17" t="n"/>
      <c r="L50" s="17" t="n"/>
      <c r="M50" s="18" t="n"/>
      <c r="N50" s="19" t="n"/>
      <c r="O50" s="20">
        <f>IF($A50="","",IF(OR($C50&lt;&gt;"Active",$M50=""),"",$M50+'Lists &amp; Settings'!$B$2))</f>
        <v/>
      </c>
      <c r="P50" s="21">
        <f>IF($A50="","",IF($C50="Inactive","Not required",IF(OR($C50="",$B50="",$D50="",$F50="",$G50="",$H50="",$I50="",$K50="",$L50="",$M50="",AND($I50="Authorized person",$J50=""),AND($D50="Other",$N50="")),"Incomplete","Complete")))</f>
        <v/>
      </c>
      <c r="Q50" s="21">
        <f>IF($A50="","",IF($C50="Inactive","Inactive",IF(OR($C50&lt;&gt;"Active",$O50=""),"Not scheduled",IF($O50&lt;TODAY(),"Overdue",IF($O50&lt;=TODAY()+'Lists &amp; Settings'!$B$3,"Due soon","Current")))))</f>
        <v/>
      </c>
      <c r="R50" s="22">
        <f>IF($A50="","",IF(COUNTIF($A$5:$A$104,$A50)&gt;1,"Duplicate Client ID",IF(AND($E50&lt;&gt;"",$E50&lt;&gt;"None",$E50=$D50),"Alternate repeats preferred",IF(AND($I50="Authorized person",$J50=""),"Add authorized handoff name",IF(AND($D50="Other",$N50=""),"Add note for Other method","OK")))))</f>
        <v/>
      </c>
    </row>
    <row r="51" ht="24" customHeight="1">
      <c r="A51" s="15" t="n"/>
      <c r="B51" s="16" t="n"/>
      <c r="C51" s="17" t="n"/>
      <c r="D51" s="17" t="n"/>
      <c r="E51" s="17" t="n"/>
      <c r="F51" s="17" t="n"/>
      <c r="G51" s="17" t="n"/>
      <c r="H51" s="17" t="n"/>
      <c r="I51" s="17" t="n"/>
      <c r="J51" s="16" t="n"/>
      <c r="K51" s="17" t="n"/>
      <c r="L51" s="17" t="n"/>
      <c r="M51" s="18" t="n"/>
      <c r="N51" s="19" t="n"/>
      <c r="O51" s="20">
        <f>IF($A51="","",IF(OR($C51&lt;&gt;"Active",$M51=""),"",$M51+'Lists &amp; Settings'!$B$2))</f>
        <v/>
      </c>
      <c r="P51" s="21">
        <f>IF($A51="","",IF($C51="Inactive","Not required",IF(OR($C51="",$B51="",$D51="",$F51="",$G51="",$H51="",$I51="",$K51="",$L51="",$M51="",AND($I51="Authorized person",$J51=""),AND($D51="Other",$N51="")),"Incomplete","Complete")))</f>
        <v/>
      </c>
      <c r="Q51" s="21">
        <f>IF($A51="","",IF($C51="Inactive","Inactive",IF(OR($C51&lt;&gt;"Active",$O51=""),"Not scheduled",IF($O51&lt;TODAY(),"Overdue",IF($O51&lt;=TODAY()+'Lists &amp; Settings'!$B$3,"Due soon","Current")))))</f>
        <v/>
      </c>
      <c r="R51" s="22">
        <f>IF($A51="","",IF(COUNTIF($A$5:$A$104,$A51)&gt;1,"Duplicate Client ID",IF(AND($E51&lt;&gt;"",$E51&lt;&gt;"None",$E51=$D51),"Alternate repeats preferred",IF(AND($I51="Authorized person",$J51=""),"Add authorized handoff name",IF(AND($D51="Other",$N51=""),"Add note for Other method","OK")))))</f>
        <v/>
      </c>
    </row>
    <row r="52" ht="24" customHeight="1">
      <c r="A52" s="15" t="n"/>
      <c r="B52" s="16" t="n"/>
      <c r="C52" s="17" t="n"/>
      <c r="D52" s="17" t="n"/>
      <c r="E52" s="17" t="n"/>
      <c r="F52" s="17" t="n"/>
      <c r="G52" s="17" t="n"/>
      <c r="H52" s="17" t="n"/>
      <c r="I52" s="17" t="n"/>
      <c r="J52" s="16" t="n"/>
      <c r="K52" s="17" t="n"/>
      <c r="L52" s="17" t="n"/>
      <c r="M52" s="18" t="n"/>
      <c r="N52" s="19" t="n"/>
      <c r="O52" s="20">
        <f>IF($A52="","",IF(OR($C52&lt;&gt;"Active",$M52=""),"",$M52+'Lists &amp; Settings'!$B$2))</f>
        <v/>
      </c>
      <c r="P52" s="21">
        <f>IF($A52="","",IF($C52="Inactive","Not required",IF(OR($C52="",$B52="",$D52="",$F52="",$G52="",$H52="",$I52="",$K52="",$L52="",$M52="",AND($I52="Authorized person",$J52=""),AND($D52="Other",$N52="")),"Incomplete","Complete")))</f>
        <v/>
      </c>
      <c r="Q52" s="21">
        <f>IF($A52="","",IF($C52="Inactive","Inactive",IF(OR($C52&lt;&gt;"Active",$O52=""),"Not scheduled",IF($O52&lt;TODAY(),"Overdue",IF($O52&lt;=TODAY()+'Lists &amp; Settings'!$B$3,"Due soon","Current")))))</f>
        <v/>
      </c>
      <c r="R52" s="22">
        <f>IF($A52="","",IF(COUNTIF($A$5:$A$104,$A52)&gt;1,"Duplicate Client ID",IF(AND($E52&lt;&gt;"",$E52&lt;&gt;"None",$E52=$D52),"Alternate repeats preferred",IF(AND($I52="Authorized person",$J52=""),"Add authorized handoff name",IF(AND($D52="Other",$N52=""),"Add note for Other method","OK")))))</f>
        <v/>
      </c>
    </row>
    <row r="53" ht="24" customHeight="1">
      <c r="A53" s="15" t="n"/>
      <c r="B53" s="16" t="n"/>
      <c r="C53" s="17" t="n"/>
      <c r="D53" s="17" t="n"/>
      <c r="E53" s="17" t="n"/>
      <c r="F53" s="17" t="n"/>
      <c r="G53" s="17" t="n"/>
      <c r="H53" s="17" t="n"/>
      <c r="I53" s="17" t="n"/>
      <c r="J53" s="16" t="n"/>
      <c r="K53" s="17" t="n"/>
      <c r="L53" s="17" t="n"/>
      <c r="M53" s="18" t="n"/>
      <c r="N53" s="19" t="n"/>
      <c r="O53" s="20">
        <f>IF($A53="","",IF(OR($C53&lt;&gt;"Active",$M53=""),"",$M53+'Lists &amp; Settings'!$B$2))</f>
        <v/>
      </c>
      <c r="P53" s="21">
        <f>IF($A53="","",IF($C53="Inactive","Not required",IF(OR($C53="",$B53="",$D53="",$F53="",$G53="",$H53="",$I53="",$K53="",$L53="",$M53="",AND($I53="Authorized person",$J53=""),AND($D53="Other",$N53="")),"Incomplete","Complete")))</f>
        <v/>
      </c>
      <c r="Q53" s="21">
        <f>IF($A53="","",IF($C53="Inactive","Inactive",IF(OR($C53&lt;&gt;"Active",$O53=""),"Not scheduled",IF($O53&lt;TODAY(),"Overdue",IF($O53&lt;=TODAY()+'Lists &amp; Settings'!$B$3,"Due soon","Current")))))</f>
        <v/>
      </c>
      <c r="R53" s="22">
        <f>IF($A53="","",IF(COUNTIF($A$5:$A$104,$A53)&gt;1,"Duplicate Client ID",IF(AND($E53&lt;&gt;"",$E53&lt;&gt;"None",$E53=$D53),"Alternate repeats preferred",IF(AND($I53="Authorized person",$J53=""),"Add authorized handoff name",IF(AND($D53="Other",$N53=""),"Add note for Other method","OK")))))</f>
        <v/>
      </c>
    </row>
    <row r="54" ht="24" customHeight="1">
      <c r="A54" s="15" t="n"/>
      <c r="B54" s="16" t="n"/>
      <c r="C54" s="17" t="n"/>
      <c r="D54" s="17" t="n"/>
      <c r="E54" s="17" t="n"/>
      <c r="F54" s="17" t="n"/>
      <c r="G54" s="17" t="n"/>
      <c r="H54" s="17" t="n"/>
      <c r="I54" s="17" t="n"/>
      <c r="J54" s="16" t="n"/>
      <c r="K54" s="17" t="n"/>
      <c r="L54" s="17" t="n"/>
      <c r="M54" s="18" t="n"/>
      <c r="N54" s="19" t="n"/>
      <c r="O54" s="20">
        <f>IF($A54="","",IF(OR($C54&lt;&gt;"Active",$M54=""),"",$M54+'Lists &amp; Settings'!$B$2))</f>
        <v/>
      </c>
      <c r="P54" s="21">
        <f>IF($A54="","",IF($C54="Inactive","Not required",IF(OR($C54="",$B54="",$D54="",$F54="",$G54="",$H54="",$I54="",$K54="",$L54="",$M54="",AND($I54="Authorized person",$J54=""),AND($D54="Other",$N54="")),"Incomplete","Complete")))</f>
        <v/>
      </c>
      <c r="Q54" s="21">
        <f>IF($A54="","",IF($C54="Inactive","Inactive",IF(OR($C54&lt;&gt;"Active",$O54=""),"Not scheduled",IF($O54&lt;TODAY(),"Overdue",IF($O54&lt;=TODAY()+'Lists &amp; Settings'!$B$3,"Due soon","Current")))))</f>
        <v/>
      </c>
      <c r="R54" s="22">
        <f>IF($A54="","",IF(COUNTIF($A$5:$A$104,$A54)&gt;1,"Duplicate Client ID",IF(AND($E54&lt;&gt;"",$E54&lt;&gt;"None",$E54=$D54),"Alternate repeats preferred",IF(AND($I54="Authorized person",$J54=""),"Add authorized handoff name",IF(AND($D54="Other",$N54=""),"Add note for Other method","OK")))))</f>
        <v/>
      </c>
    </row>
    <row r="55" ht="24" customHeight="1">
      <c r="A55" s="15" t="n"/>
      <c r="B55" s="16" t="n"/>
      <c r="C55" s="17" t="n"/>
      <c r="D55" s="17" t="n"/>
      <c r="E55" s="17" t="n"/>
      <c r="F55" s="17" t="n"/>
      <c r="G55" s="17" t="n"/>
      <c r="H55" s="17" t="n"/>
      <c r="I55" s="17" t="n"/>
      <c r="J55" s="16" t="n"/>
      <c r="K55" s="17" t="n"/>
      <c r="L55" s="17" t="n"/>
      <c r="M55" s="18" t="n"/>
      <c r="N55" s="19" t="n"/>
      <c r="O55" s="20">
        <f>IF($A55="","",IF(OR($C55&lt;&gt;"Active",$M55=""),"",$M55+'Lists &amp; Settings'!$B$2))</f>
        <v/>
      </c>
      <c r="P55" s="21">
        <f>IF($A55="","",IF($C55="Inactive","Not required",IF(OR($C55="",$B55="",$D55="",$F55="",$G55="",$H55="",$I55="",$K55="",$L55="",$M55="",AND($I55="Authorized person",$J55=""),AND($D55="Other",$N55="")),"Incomplete","Complete")))</f>
        <v/>
      </c>
      <c r="Q55" s="21">
        <f>IF($A55="","",IF($C55="Inactive","Inactive",IF(OR($C55&lt;&gt;"Active",$O55=""),"Not scheduled",IF($O55&lt;TODAY(),"Overdue",IF($O55&lt;=TODAY()+'Lists &amp; Settings'!$B$3,"Due soon","Current")))))</f>
        <v/>
      </c>
      <c r="R55" s="22">
        <f>IF($A55="","",IF(COUNTIF($A$5:$A$104,$A55)&gt;1,"Duplicate Client ID",IF(AND($E55&lt;&gt;"",$E55&lt;&gt;"None",$E55=$D55),"Alternate repeats preferred",IF(AND($I55="Authorized person",$J55=""),"Add authorized handoff name",IF(AND($D55="Other",$N55=""),"Add note for Other method","OK")))))</f>
        <v/>
      </c>
    </row>
    <row r="56" ht="24" customHeight="1">
      <c r="A56" s="15" t="n"/>
      <c r="B56" s="16" t="n"/>
      <c r="C56" s="17" t="n"/>
      <c r="D56" s="17" t="n"/>
      <c r="E56" s="17" t="n"/>
      <c r="F56" s="17" t="n"/>
      <c r="G56" s="17" t="n"/>
      <c r="H56" s="17" t="n"/>
      <c r="I56" s="17" t="n"/>
      <c r="J56" s="16" t="n"/>
      <c r="K56" s="17" t="n"/>
      <c r="L56" s="17" t="n"/>
      <c r="M56" s="18" t="n"/>
      <c r="N56" s="19" t="n"/>
      <c r="O56" s="20">
        <f>IF($A56="","",IF(OR($C56&lt;&gt;"Active",$M56=""),"",$M56+'Lists &amp; Settings'!$B$2))</f>
        <v/>
      </c>
      <c r="P56" s="21">
        <f>IF($A56="","",IF($C56="Inactive","Not required",IF(OR($C56="",$B56="",$D56="",$F56="",$G56="",$H56="",$I56="",$K56="",$L56="",$M56="",AND($I56="Authorized person",$J56=""),AND($D56="Other",$N56="")),"Incomplete","Complete")))</f>
        <v/>
      </c>
      <c r="Q56" s="21">
        <f>IF($A56="","",IF($C56="Inactive","Inactive",IF(OR($C56&lt;&gt;"Active",$O56=""),"Not scheduled",IF($O56&lt;TODAY(),"Overdue",IF($O56&lt;=TODAY()+'Lists &amp; Settings'!$B$3,"Due soon","Current")))))</f>
        <v/>
      </c>
      <c r="R56" s="22">
        <f>IF($A56="","",IF(COUNTIF($A$5:$A$104,$A56)&gt;1,"Duplicate Client ID",IF(AND($E56&lt;&gt;"",$E56&lt;&gt;"None",$E56=$D56),"Alternate repeats preferred",IF(AND($I56="Authorized person",$J56=""),"Add authorized handoff name",IF(AND($D56="Other",$N56=""),"Add note for Other method","OK")))))</f>
        <v/>
      </c>
    </row>
    <row r="57" ht="24" customHeight="1">
      <c r="A57" s="15" t="n"/>
      <c r="B57" s="16" t="n"/>
      <c r="C57" s="17" t="n"/>
      <c r="D57" s="17" t="n"/>
      <c r="E57" s="17" t="n"/>
      <c r="F57" s="17" t="n"/>
      <c r="G57" s="17" t="n"/>
      <c r="H57" s="17" t="n"/>
      <c r="I57" s="17" t="n"/>
      <c r="J57" s="16" t="n"/>
      <c r="K57" s="17" t="n"/>
      <c r="L57" s="17" t="n"/>
      <c r="M57" s="18" t="n"/>
      <c r="N57" s="19" t="n"/>
      <c r="O57" s="20">
        <f>IF($A57="","",IF(OR($C57&lt;&gt;"Active",$M57=""),"",$M57+'Lists &amp; Settings'!$B$2))</f>
        <v/>
      </c>
      <c r="P57" s="21">
        <f>IF($A57="","",IF($C57="Inactive","Not required",IF(OR($C57="",$B57="",$D57="",$F57="",$G57="",$H57="",$I57="",$K57="",$L57="",$M57="",AND($I57="Authorized person",$J57=""),AND($D57="Other",$N57="")),"Incomplete","Complete")))</f>
        <v/>
      </c>
      <c r="Q57" s="21">
        <f>IF($A57="","",IF($C57="Inactive","Inactive",IF(OR($C57&lt;&gt;"Active",$O57=""),"Not scheduled",IF($O57&lt;TODAY(),"Overdue",IF($O57&lt;=TODAY()+'Lists &amp; Settings'!$B$3,"Due soon","Current")))))</f>
        <v/>
      </c>
      <c r="R57" s="22">
        <f>IF($A57="","",IF(COUNTIF($A$5:$A$104,$A57)&gt;1,"Duplicate Client ID",IF(AND($E57&lt;&gt;"",$E57&lt;&gt;"None",$E57=$D57),"Alternate repeats preferred",IF(AND($I57="Authorized person",$J57=""),"Add authorized handoff name",IF(AND($D57="Other",$N57=""),"Add note for Other method","OK")))))</f>
        <v/>
      </c>
    </row>
    <row r="58" ht="24" customHeight="1">
      <c r="A58" s="15" t="n"/>
      <c r="B58" s="16" t="n"/>
      <c r="C58" s="17" t="n"/>
      <c r="D58" s="17" t="n"/>
      <c r="E58" s="17" t="n"/>
      <c r="F58" s="17" t="n"/>
      <c r="G58" s="17" t="n"/>
      <c r="H58" s="17" t="n"/>
      <c r="I58" s="17" t="n"/>
      <c r="J58" s="16" t="n"/>
      <c r="K58" s="17" t="n"/>
      <c r="L58" s="17" t="n"/>
      <c r="M58" s="18" t="n"/>
      <c r="N58" s="19" t="n"/>
      <c r="O58" s="20">
        <f>IF($A58="","",IF(OR($C58&lt;&gt;"Active",$M58=""),"",$M58+'Lists &amp; Settings'!$B$2))</f>
        <v/>
      </c>
      <c r="P58" s="21">
        <f>IF($A58="","",IF($C58="Inactive","Not required",IF(OR($C58="",$B58="",$D58="",$F58="",$G58="",$H58="",$I58="",$K58="",$L58="",$M58="",AND($I58="Authorized person",$J58=""),AND($D58="Other",$N58="")),"Incomplete","Complete")))</f>
        <v/>
      </c>
      <c r="Q58" s="21">
        <f>IF($A58="","",IF($C58="Inactive","Inactive",IF(OR($C58&lt;&gt;"Active",$O58=""),"Not scheduled",IF($O58&lt;TODAY(),"Overdue",IF($O58&lt;=TODAY()+'Lists &amp; Settings'!$B$3,"Due soon","Current")))))</f>
        <v/>
      </c>
      <c r="R58" s="22">
        <f>IF($A58="","",IF(COUNTIF($A$5:$A$104,$A58)&gt;1,"Duplicate Client ID",IF(AND($E58&lt;&gt;"",$E58&lt;&gt;"None",$E58=$D58),"Alternate repeats preferred",IF(AND($I58="Authorized person",$J58=""),"Add authorized handoff name",IF(AND($D58="Other",$N58=""),"Add note for Other method","OK")))))</f>
        <v/>
      </c>
    </row>
    <row r="59" ht="24" customHeight="1">
      <c r="A59" s="15" t="n"/>
      <c r="B59" s="16" t="n"/>
      <c r="C59" s="17" t="n"/>
      <c r="D59" s="17" t="n"/>
      <c r="E59" s="17" t="n"/>
      <c r="F59" s="17" t="n"/>
      <c r="G59" s="17" t="n"/>
      <c r="H59" s="17" t="n"/>
      <c r="I59" s="17" t="n"/>
      <c r="J59" s="16" t="n"/>
      <c r="K59" s="17" t="n"/>
      <c r="L59" s="17" t="n"/>
      <c r="M59" s="18" t="n"/>
      <c r="N59" s="19" t="n"/>
      <c r="O59" s="20">
        <f>IF($A59="","",IF(OR($C59&lt;&gt;"Active",$M59=""),"",$M59+'Lists &amp; Settings'!$B$2))</f>
        <v/>
      </c>
      <c r="P59" s="21">
        <f>IF($A59="","",IF($C59="Inactive","Not required",IF(OR($C59="",$B59="",$D59="",$F59="",$G59="",$H59="",$I59="",$K59="",$L59="",$M59="",AND($I59="Authorized person",$J59=""),AND($D59="Other",$N59="")),"Incomplete","Complete")))</f>
        <v/>
      </c>
      <c r="Q59" s="21">
        <f>IF($A59="","",IF($C59="Inactive","Inactive",IF(OR($C59&lt;&gt;"Active",$O59=""),"Not scheduled",IF($O59&lt;TODAY(),"Overdue",IF($O59&lt;=TODAY()+'Lists &amp; Settings'!$B$3,"Due soon","Current")))))</f>
        <v/>
      </c>
      <c r="R59" s="22">
        <f>IF($A59="","",IF(COUNTIF($A$5:$A$104,$A59)&gt;1,"Duplicate Client ID",IF(AND($E59&lt;&gt;"",$E59&lt;&gt;"None",$E59=$D59),"Alternate repeats preferred",IF(AND($I59="Authorized person",$J59=""),"Add authorized handoff name",IF(AND($D59="Other",$N59=""),"Add note for Other method","OK")))))</f>
        <v/>
      </c>
    </row>
    <row r="60" ht="24" customHeight="1">
      <c r="A60" s="15" t="n"/>
      <c r="B60" s="16" t="n"/>
      <c r="C60" s="17" t="n"/>
      <c r="D60" s="17" t="n"/>
      <c r="E60" s="17" t="n"/>
      <c r="F60" s="17" t="n"/>
      <c r="G60" s="17" t="n"/>
      <c r="H60" s="17" t="n"/>
      <c r="I60" s="17" t="n"/>
      <c r="J60" s="16" t="n"/>
      <c r="K60" s="17" t="n"/>
      <c r="L60" s="17" t="n"/>
      <c r="M60" s="18" t="n"/>
      <c r="N60" s="19" t="n"/>
      <c r="O60" s="20">
        <f>IF($A60="","",IF(OR($C60&lt;&gt;"Active",$M60=""),"",$M60+'Lists &amp; Settings'!$B$2))</f>
        <v/>
      </c>
      <c r="P60" s="21">
        <f>IF($A60="","",IF($C60="Inactive","Not required",IF(OR($C60="",$B60="",$D60="",$F60="",$G60="",$H60="",$I60="",$K60="",$L60="",$M60="",AND($I60="Authorized person",$J60=""),AND($D60="Other",$N60="")),"Incomplete","Complete")))</f>
        <v/>
      </c>
      <c r="Q60" s="21">
        <f>IF($A60="","",IF($C60="Inactive","Inactive",IF(OR($C60&lt;&gt;"Active",$O60=""),"Not scheduled",IF($O60&lt;TODAY(),"Overdue",IF($O60&lt;=TODAY()+'Lists &amp; Settings'!$B$3,"Due soon","Current")))))</f>
        <v/>
      </c>
      <c r="R60" s="22">
        <f>IF($A60="","",IF(COUNTIF($A$5:$A$104,$A60)&gt;1,"Duplicate Client ID",IF(AND($E60&lt;&gt;"",$E60&lt;&gt;"None",$E60=$D60),"Alternate repeats preferred",IF(AND($I60="Authorized person",$J60=""),"Add authorized handoff name",IF(AND($D60="Other",$N60=""),"Add note for Other method","OK")))))</f>
        <v/>
      </c>
    </row>
    <row r="61" ht="24" customHeight="1">
      <c r="A61" s="15" t="n"/>
      <c r="B61" s="16" t="n"/>
      <c r="C61" s="17" t="n"/>
      <c r="D61" s="17" t="n"/>
      <c r="E61" s="17" t="n"/>
      <c r="F61" s="17" t="n"/>
      <c r="G61" s="17" t="n"/>
      <c r="H61" s="17" t="n"/>
      <c r="I61" s="17" t="n"/>
      <c r="J61" s="16" t="n"/>
      <c r="K61" s="17" t="n"/>
      <c r="L61" s="17" t="n"/>
      <c r="M61" s="18" t="n"/>
      <c r="N61" s="19" t="n"/>
      <c r="O61" s="20">
        <f>IF($A61="","",IF(OR($C61&lt;&gt;"Active",$M61=""),"",$M61+'Lists &amp; Settings'!$B$2))</f>
        <v/>
      </c>
      <c r="P61" s="21">
        <f>IF($A61="","",IF($C61="Inactive","Not required",IF(OR($C61="",$B61="",$D61="",$F61="",$G61="",$H61="",$I61="",$K61="",$L61="",$M61="",AND($I61="Authorized person",$J61=""),AND($D61="Other",$N61="")),"Incomplete","Complete")))</f>
        <v/>
      </c>
      <c r="Q61" s="21">
        <f>IF($A61="","",IF($C61="Inactive","Inactive",IF(OR($C61&lt;&gt;"Active",$O61=""),"Not scheduled",IF($O61&lt;TODAY(),"Overdue",IF($O61&lt;=TODAY()+'Lists &amp; Settings'!$B$3,"Due soon","Current")))))</f>
        <v/>
      </c>
      <c r="R61" s="22">
        <f>IF($A61="","",IF(COUNTIF($A$5:$A$104,$A61)&gt;1,"Duplicate Client ID",IF(AND($E61&lt;&gt;"",$E61&lt;&gt;"None",$E61=$D61),"Alternate repeats preferred",IF(AND($I61="Authorized person",$J61=""),"Add authorized handoff name",IF(AND($D61="Other",$N61=""),"Add note for Other method","OK")))))</f>
        <v/>
      </c>
    </row>
    <row r="62" ht="24" customHeight="1">
      <c r="A62" s="15" t="n"/>
      <c r="B62" s="16" t="n"/>
      <c r="C62" s="17" t="n"/>
      <c r="D62" s="17" t="n"/>
      <c r="E62" s="17" t="n"/>
      <c r="F62" s="17" t="n"/>
      <c r="G62" s="17" t="n"/>
      <c r="H62" s="17" t="n"/>
      <c r="I62" s="17" t="n"/>
      <c r="J62" s="16" t="n"/>
      <c r="K62" s="17" t="n"/>
      <c r="L62" s="17" t="n"/>
      <c r="M62" s="18" t="n"/>
      <c r="N62" s="19" t="n"/>
      <c r="O62" s="20">
        <f>IF($A62="","",IF(OR($C62&lt;&gt;"Active",$M62=""),"",$M62+'Lists &amp; Settings'!$B$2))</f>
        <v/>
      </c>
      <c r="P62" s="21">
        <f>IF($A62="","",IF($C62="Inactive","Not required",IF(OR($C62="",$B62="",$D62="",$F62="",$G62="",$H62="",$I62="",$K62="",$L62="",$M62="",AND($I62="Authorized person",$J62=""),AND($D62="Other",$N62="")),"Incomplete","Complete")))</f>
        <v/>
      </c>
      <c r="Q62" s="21">
        <f>IF($A62="","",IF($C62="Inactive","Inactive",IF(OR($C62&lt;&gt;"Active",$O62=""),"Not scheduled",IF($O62&lt;TODAY(),"Overdue",IF($O62&lt;=TODAY()+'Lists &amp; Settings'!$B$3,"Due soon","Current")))))</f>
        <v/>
      </c>
      <c r="R62" s="22">
        <f>IF($A62="","",IF(COUNTIF($A$5:$A$104,$A62)&gt;1,"Duplicate Client ID",IF(AND($E62&lt;&gt;"",$E62&lt;&gt;"None",$E62=$D62),"Alternate repeats preferred",IF(AND($I62="Authorized person",$J62=""),"Add authorized handoff name",IF(AND($D62="Other",$N62=""),"Add note for Other method","OK")))))</f>
        <v/>
      </c>
    </row>
    <row r="63" ht="24" customHeight="1">
      <c r="A63" s="15" t="n"/>
      <c r="B63" s="16" t="n"/>
      <c r="C63" s="17" t="n"/>
      <c r="D63" s="17" t="n"/>
      <c r="E63" s="17" t="n"/>
      <c r="F63" s="17" t="n"/>
      <c r="G63" s="17" t="n"/>
      <c r="H63" s="17" t="n"/>
      <c r="I63" s="17" t="n"/>
      <c r="J63" s="16" t="n"/>
      <c r="K63" s="17" t="n"/>
      <c r="L63" s="17" t="n"/>
      <c r="M63" s="18" t="n"/>
      <c r="N63" s="19" t="n"/>
      <c r="O63" s="20">
        <f>IF($A63="","",IF(OR($C63&lt;&gt;"Active",$M63=""),"",$M63+'Lists &amp; Settings'!$B$2))</f>
        <v/>
      </c>
      <c r="P63" s="21">
        <f>IF($A63="","",IF($C63="Inactive","Not required",IF(OR($C63="",$B63="",$D63="",$F63="",$G63="",$H63="",$I63="",$K63="",$L63="",$M63="",AND($I63="Authorized person",$J63=""),AND($D63="Other",$N63="")),"Incomplete","Complete")))</f>
        <v/>
      </c>
      <c r="Q63" s="21">
        <f>IF($A63="","",IF($C63="Inactive","Inactive",IF(OR($C63&lt;&gt;"Active",$O63=""),"Not scheduled",IF($O63&lt;TODAY(),"Overdue",IF($O63&lt;=TODAY()+'Lists &amp; Settings'!$B$3,"Due soon","Current")))))</f>
        <v/>
      </c>
      <c r="R63" s="22">
        <f>IF($A63="","",IF(COUNTIF($A$5:$A$104,$A63)&gt;1,"Duplicate Client ID",IF(AND($E63&lt;&gt;"",$E63&lt;&gt;"None",$E63=$D63),"Alternate repeats preferred",IF(AND($I63="Authorized person",$J63=""),"Add authorized handoff name",IF(AND($D63="Other",$N63=""),"Add note for Other method","OK")))))</f>
        <v/>
      </c>
    </row>
    <row r="64" ht="24" customHeight="1">
      <c r="A64" s="15" t="n"/>
      <c r="B64" s="16" t="n"/>
      <c r="C64" s="17" t="n"/>
      <c r="D64" s="17" t="n"/>
      <c r="E64" s="17" t="n"/>
      <c r="F64" s="17" t="n"/>
      <c r="G64" s="17" t="n"/>
      <c r="H64" s="17" t="n"/>
      <c r="I64" s="17" t="n"/>
      <c r="J64" s="16" t="n"/>
      <c r="K64" s="17" t="n"/>
      <c r="L64" s="17" t="n"/>
      <c r="M64" s="18" t="n"/>
      <c r="N64" s="19" t="n"/>
      <c r="O64" s="20">
        <f>IF($A64="","",IF(OR($C64&lt;&gt;"Active",$M64=""),"",$M64+'Lists &amp; Settings'!$B$2))</f>
        <v/>
      </c>
      <c r="P64" s="21">
        <f>IF($A64="","",IF($C64="Inactive","Not required",IF(OR($C64="",$B64="",$D64="",$F64="",$G64="",$H64="",$I64="",$K64="",$L64="",$M64="",AND($I64="Authorized person",$J64=""),AND($D64="Other",$N64="")),"Incomplete","Complete")))</f>
        <v/>
      </c>
      <c r="Q64" s="21">
        <f>IF($A64="","",IF($C64="Inactive","Inactive",IF(OR($C64&lt;&gt;"Active",$O64=""),"Not scheduled",IF($O64&lt;TODAY(),"Overdue",IF($O64&lt;=TODAY()+'Lists &amp; Settings'!$B$3,"Due soon","Current")))))</f>
        <v/>
      </c>
      <c r="R64" s="22">
        <f>IF($A64="","",IF(COUNTIF($A$5:$A$104,$A64)&gt;1,"Duplicate Client ID",IF(AND($E64&lt;&gt;"",$E64&lt;&gt;"None",$E64=$D64),"Alternate repeats preferred",IF(AND($I64="Authorized person",$J64=""),"Add authorized handoff name",IF(AND($D64="Other",$N64=""),"Add note for Other method","OK")))))</f>
        <v/>
      </c>
    </row>
    <row r="65" ht="24" customHeight="1">
      <c r="A65" s="15" t="n"/>
      <c r="B65" s="16" t="n"/>
      <c r="C65" s="17" t="n"/>
      <c r="D65" s="17" t="n"/>
      <c r="E65" s="17" t="n"/>
      <c r="F65" s="17" t="n"/>
      <c r="G65" s="17" t="n"/>
      <c r="H65" s="17" t="n"/>
      <c r="I65" s="17" t="n"/>
      <c r="J65" s="16" t="n"/>
      <c r="K65" s="17" t="n"/>
      <c r="L65" s="17" t="n"/>
      <c r="M65" s="18" t="n"/>
      <c r="N65" s="19" t="n"/>
      <c r="O65" s="20">
        <f>IF($A65="","",IF(OR($C65&lt;&gt;"Active",$M65=""),"",$M65+'Lists &amp; Settings'!$B$2))</f>
        <v/>
      </c>
      <c r="P65" s="21">
        <f>IF($A65="","",IF($C65="Inactive","Not required",IF(OR($C65="",$B65="",$D65="",$F65="",$G65="",$H65="",$I65="",$K65="",$L65="",$M65="",AND($I65="Authorized person",$J65=""),AND($D65="Other",$N65="")),"Incomplete","Complete")))</f>
        <v/>
      </c>
      <c r="Q65" s="21">
        <f>IF($A65="","",IF($C65="Inactive","Inactive",IF(OR($C65&lt;&gt;"Active",$O65=""),"Not scheduled",IF($O65&lt;TODAY(),"Overdue",IF($O65&lt;=TODAY()+'Lists &amp; Settings'!$B$3,"Due soon","Current")))))</f>
        <v/>
      </c>
      <c r="R65" s="22">
        <f>IF($A65="","",IF(COUNTIF($A$5:$A$104,$A65)&gt;1,"Duplicate Client ID",IF(AND($E65&lt;&gt;"",$E65&lt;&gt;"None",$E65=$D65),"Alternate repeats preferred",IF(AND($I65="Authorized person",$J65=""),"Add authorized handoff name",IF(AND($D65="Other",$N65=""),"Add note for Other method","OK")))))</f>
        <v/>
      </c>
    </row>
    <row r="66" ht="24" customHeight="1">
      <c r="A66" s="15" t="n"/>
      <c r="B66" s="16" t="n"/>
      <c r="C66" s="17" t="n"/>
      <c r="D66" s="17" t="n"/>
      <c r="E66" s="17" t="n"/>
      <c r="F66" s="17" t="n"/>
      <c r="G66" s="17" t="n"/>
      <c r="H66" s="17" t="n"/>
      <c r="I66" s="17" t="n"/>
      <c r="J66" s="16" t="n"/>
      <c r="K66" s="17" t="n"/>
      <c r="L66" s="17" t="n"/>
      <c r="M66" s="18" t="n"/>
      <c r="N66" s="19" t="n"/>
      <c r="O66" s="20">
        <f>IF($A66="","",IF(OR($C66&lt;&gt;"Active",$M66=""),"",$M66+'Lists &amp; Settings'!$B$2))</f>
        <v/>
      </c>
      <c r="P66" s="21">
        <f>IF($A66="","",IF($C66="Inactive","Not required",IF(OR($C66="",$B66="",$D66="",$F66="",$G66="",$H66="",$I66="",$K66="",$L66="",$M66="",AND($I66="Authorized person",$J66=""),AND($D66="Other",$N66="")),"Incomplete","Complete")))</f>
        <v/>
      </c>
      <c r="Q66" s="21">
        <f>IF($A66="","",IF($C66="Inactive","Inactive",IF(OR($C66&lt;&gt;"Active",$O66=""),"Not scheduled",IF($O66&lt;TODAY(),"Overdue",IF($O66&lt;=TODAY()+'Lists &amp; Settings'!$B$3,"Due soon","Current")))))</f>
        <v/>
      </c>
      <c r="R66" s="22">
        <f>IF($A66="","",IF(COUNTIF($A$5:$A$104,$A66)&gt;1,"Duplicate Client ID",IF(AND($E66&lt;&gt;"",$E66&lt;&gt;"None",$E66=$D66),"Alternate repeats preferred",IF(AND($I66="Authorized person",$J66=""),"Add authorized handoff name",IF(AND($D66="Other",$N66=""),"Add note for Other method","OK")))))</f>
        <v/>
      </c>
    </row>
    <row r="67" ht="24" customHeight="1">
      <c r="A67" s="15" t="n"/>
      <c r="B67" s="16" t="n"/>
      <c r="C67" s="17" t="n"/>
      <c r="D67" s="17" t="n"/>
      <c r="E67" s="17" t="n"/>
      <c r="F67" s="17" t="n"/>
      <c r="G67" s="17" t="n"/>
      <c r="H67" s="17" t="n"/>
      <c r="I67" s="17" t="n"/>
      <c r="J67" s="16" t="n"/>
      <c r="K67" s="17" t="n"/>
      <c r="L67" s="17" t="n"/>
      <c r="M67" s="18" t="n"/>
      <c r="N67" s="19" t="n"/>
      <c r="O67" s="20">
        <f>IF($A67="","",IF(OR($C67&lt;&gt;"Active",$M67=""),"",$M67+'Lists &amp; Settings'!$B$2))</f>
        <v/>
      </c>
      <c r="P67" s="21">
        <f>IF($A67="","",IF($C67="Inactive","Not required",IF(OR($C67="",$B67="",$D67="",$F67="",$G67="",$H67="",$I67="",$K67="",$L67="",$M67="",AND($I67="Authorized person",$J67=""),AND($D67="Other",$N67="")),"Incomplete","Complete")))</f>
        <v/>
      </c>
      <c r="Q67" s="21">
        <f>IF($A67="","",IF($C67="Inactive","Inactive",IF(OR($C67&lt;&gt;"Active",$O67=""),"Not scheduled",IF($O67&lt;TODAY(),"Overdue",IF($O67&lt;=TODAY()+'Lists &amp; Settings'!$B$3,"Due soon","Current")))))</f>
        <v/>
      </c>
      <c r="R67" s="22">
        <f>IF($A67="","",IF(COUNTIF($A$5:$A$104,$A67)&gt;1,"Duplicate Client ID",IF(AND($E67&lt;&gt;"",$E67&lt;&gt;"None",$E67=$D67),"Alternate repeats preferred",IF(AND($I67="Authorized person",$J67=""),"Add authorized handoff name",IF(AND($D67="Other",$N67=""),"Add note for Other method","OK")))))</f>
        <v/>
      </c>
    </row>
    <row r="68" ht="24" customHeight="1">
      <c r="A68" s="15" t="n"/>
      <c r="B68" s="16" t="n"/>
      <c r="C68" s="17" t="n"/>
      <c r="D68" s="17" t="n"/>
      <c r="E68" s="17" t="n"/>
      <c r="F68" s="17" t="n"/>
      <c r="G68" s="17" t="n"/>
      <c r="H68" s="17" t="n"/>
      <c r="I68" s="17" t="n"/>
      <c r="J68" s="16" t="n"/>
      <c r="K68" s="17" t="n"/>
      <c r="L68" s="17" t="n"/>
      <c r="M68" s="18" t="n"/>
      <c r="N68" s="19" t="n"/>
      <c r="O68" s="20">
        <f>IF($A68="","",IF(OR($C68&lt;&gt;"Active",$M68=""),"",$M68+'Lists &amp; Settings'!$B$2))</f>
        <v/>
      </c>
      <c r="P68" s="21">
        <f>IF($A68="","",IF($C68="Inactive","Not required",IF(OR($C68="",$B68="",$D68="",$F68="",$G68="",$H68="",$I68="",$K68="",$L68="",$M68="",AND($I68="Authorized person",$J68=""),AND($D68="Other",$N68="")),"Incomplete","Complete")))</f>
        <v/>
      </c>
      <c r="Q68" s="21">
        <f>IF($A68="","",IF($C68="Inactive","Inactive",IF(OR($C68&lt;&gt;"Active",$O68=""),"Not scheduled",IF($O68&lt;TODAY(),"Overdue",IF($O68&lt;=TODAY()+'Lists &amp; Settings'!$B$3,"Due soon","Current")))))</f>
        <v/>
      </c>
      <c r="R68" s="22">
        <f>IF($A68="","",IF(COUNTIF($A$5:$A$104,$A68)&gt;1,"Duplicate Client ID",IF(AND($E68&lt;&gt;"",$E68&lt;&gt;"None",$E68=$D68),"Alternate repeats preferred",IF(AND($I68="Authorized person",$J68=""),"Add authorized handoff name",IF(AND($D68="Other",$N68=""),"Add note for Other method","OK")))))</f>
        <v/>
      </c>
    </row>
    <row r="69" ht="24" customHeight="1">
      <c r="A69" s="15" t="n"/>
      <c r="B69" s="16" t="n"/>
      <c r="C69" s="17" t="n"/>
      <c r="D69" s="17" t="n"/>
      <c r="E69" s="17" t="n"/>
      <c r="F69" s="17" t="n"/>
      <c r="G69" s="17" t="n"/>
      <c r="H69" s="17" t="n"/>
      <c r="I69" s="17" t="n"/>
      <c r="J69" s="16" t="n"/>
      <c r="K69" s="17" t="n"/>
      <c r="L69" s="17" t="n"/>
      <c r="M69" s="18" t="n"/>
      <c r="N69" s="19" t="n"/>
      <c r="O69" s="20">
        <f>IF($A69="","",IF(OR($C69&lt;&gt;"Active",$M69=""),"",$M69+'Lists &amp; Settings'!$B$2))</f>
        <v/>
      </c>
      <c r="P69" s="21">
        <f>IF($A69="","",IF($C69="Inactive","Not required",IF(OR($C69="",$B69="",$D69="",$F69="",$G69="",$H69="",$I69="",$K69="",$L69="",$M69="",AND($I69="Authorized person",$J69=""),AND($D69="Other",$N69="")),"Incomplete","Complete")))</f>
        <v/>
      </c>
      <c r="Q69" s="21">
        <f>IF($A69="","",IF($C69="Inactive","Inactive",IF(OR($C69&lt;&gt;"Active",$O69=""),"Not scheduled",IF($O69&lt;TODAY(),"Overdue",IF($O69&lt;=TODAY()+'Lists &amp; Settings'!$B$3,"Due soon","Current")))))</f>
        <v/>
      </c>
      <c r="R69" s="22">
        <f>IF($A69="","",IF(COUNTIF($A$5:$A$104,$A69)&gt;1,"Duplicate Client ID",IF(AND($E69&lt;&gt;"",$E69&lt;&gt;"None",$E69=$D69),"Alternate repeats preferred",IF(AND($I69="Authorized person",$J69=""),"Add authorized handoff name",IF(AND($D69="Other",$N69=""),"Add note for Other method","OK")))))</f>
        <v/>
      </c>
    </row>
    <row r="70" ht="24" customHeight="1">
      <c r="A70" s="15" t="n"/>
      <c r="B70" s="16" t="n"/>
      <c r="C70" s="17" t="n"/>
      <c r="D70" s="17" t="n"/>
      <c r="E70" s="17" t="n"/>
      <c r="F70" s="17" t="n"/>
      <c r="G70" s="17" t="n"/>
      <c r="H70" s="17" t="n"/>
      <c r="I70" s="17" t="n"/>
      <c r="J70" s="16" t="n"/>
      <c r="K70" s="17" t="n"/>
      <c r="L70" s="17" t="n"/>
      <c r="M70" s="18" t="n"/>
      <c r="N70" s="19" t="n"/>
      <c r="O70" s="20">
        <f>IF($A70="","",IF(OR($C70&lt;&gt;"Active",$M70=""),"",$M70+'Lists &amp; Settings'!$B$2))</f>
        <v/>
      </c>
      <c r="P70" s="21">
        <f>IF($A70="","",IF($C70="Inactive","Not required",IF(OR($C70="",$B70="",$D70="",$F70="",$G70="",$H70="",$I70="",$K70="",$L70="",$M70="",AND($I70="Authorized person",$J70=""),AND($D70="Other",$N70="")),"Incomplete","Complete")))</f>
        <v/>
      </c>
      <c r="Q70" s="21">
        <f>IF($A70="","",IF($C70="Inactive","Inactive",IF(OR($C70&lt;&gt;"Active",$O70=""),"Not scheduled",IF($O70&lt;TODAY(),"Overdue",IF($O70&lt;=TODAY()+'Lists &amp; Settings'!$B$3,"Due soon","Current")))))</f>
        <v/>
      </c>
      <c r="R70" s="22">
        <f>IF($A70="","",IF(COUNTIF($A$5:$A$104,$A70)&gt;1,"Duplicate Client ID",IF(AND($E70&lt;&gt;"",$E70&lt;&gt;"None",$E70=$D70),"Alternate repeats preferred",IF(AND($I70="Authorized person",$J70=""),"Add authorized handoff name",IF(AND($D70="Other",$N70=""),"Add note for Other method","OK")))))</f>
        <v/>
      </c>
    </row>
    <row r="71" ht="24" customHeight="1">
      <c r="A71" s="15" t="n"/>
      <c r="B71" s="16" t="n"/>
      <c r="C71" s="17" t="n"/>
      <c r="D71" s="17" t="n"/>
      <c r="E71" s="17" t="n"/>
      <c r="F71" s="17" t="n"/>
      <c r="G71" s="17" t="n"/>
      <c r="H71" s="17" t="n"/>
      <c r="I71" s="17" t="n"/>
      <c r="J71" s="16" t="n"/>
      <c r="K71" s="17" t="n"/>
      <c r="L71" s="17" t="n"/>
      <c r="M71" s="18" t="n"/>
      <c r="N71" s="19" t="n"/>
      <c r="O71" s="20">
        <f>IF($A71="","",IF(OR($C71&lt;&gt;"Active",$M71=""),"",$M71+'Lists &amp; Settings'!$B$2))</f>
        <v/>
      </c>
      <c r="P71" s="21">
        <f>IF($A71="","",IF($C71="Inactive","Not required",IF(OR($C71="",$B71="",$D71="",$F71="",$G71="",$H71="",$I71="",$K71="",$L71="",$M71="",AND($I71="Authorized person",$J71=""),AND($D71="Other",$N71="")),"Incomplete","Complete")))</f>
        <v/>
      </c>
      <c r="Q71" s="21">
        <f>IF($A71="","",IF($C71="Inactive","Inactive",IF(OR($C71&lt;&gt;"Active",$O71=""),"Not scheduled",IF($O71&lt;TODAY(),"Overdue",IF($O71&lt;=TODAY()+'Lists &amp; Settings'!$B$3,"Due soon","Current")))))</f>
        <v/>
      </c>
      <c r="R71" s="22">
        <f>IF($A71="","",IF(COUNTIF($A$5:$A$104,$A71)&gt;1,"Duplicate Client ID",IF(AND($E71&lt;&gt;"",$E71&lt;&gt;"None",$E71=$D71),"Alternate repeats preferred",IF(AND($I71="Authorized person",$J71=""),"Add authorized handoff name",IF(AND($D71="Other",$N71=""),"Add note for Other method","OK")))))</f>
        <v/>
      </c>
    </row>
    <row r="72" ht="24" customHeight="1">
      <c r="A72" s="15" t="n"/>
      <c r="B72" s="16" t="n"/>
      <c r="C72" s="17" t="n"/>
      <c r="D72" s="17" t="n"/>
      <c r="E72" s="17" t="n"/>
      <c r="F72" s="17" t="n"/>
      <c r="G72" s="17" t="n"/>
      <c r="H72" s="17" t="n"/>
      <c r="I72" s="17" t="n"/>
      <c r="J72" s="16" t="n"/>
      <c r="K72" s="17" t="n"/>
      <c r="L72" s="17" t="n"/>
      <c r="M72" s="18" t="n"/>
      <c r="N72" s="19" t="n"/>
      <c r="O72" s="20">
        <f>IF($A72="","",IF(OR($C72&lt;&gt;"Active",$M72=""),"",$M72+'Lists &amp; Settings'!$B$2))</f>
        <v/>
      </c>
      <c r="P72" s="21">
        <f>IF($A72="","",IF($C72="Inactive","Not required",IF(OR($C72="",$B72="",$D72="",$F72="",$G72="",$H72="",$I72="",$K72="",$L72="",$M72="",AND($I72="Authorized person",$J72=""),AND($D72="Other",$N72="")),"Incomplete","Complete")))</f>
        <v/>
      </c>
      <c r="Q72" s="21">
        <f>IF($A72="","",IF($C72="Inactive","Inactive",IF(OR($C72&lt;&gt;"Active",$O72=""),"Not scheduled",IF($O72&lt;TODAY(),"Overdue",IF($O72&lt;=TODAY()+'Lists &amp; Settings'!$B$3,"Due soon","Current")))))</f>
        <v/>
      </c>
      <c r="R72" s="22">
        <f>IF($A72="","",IF(COUNTIF($A$5:$A$104,$A72)&gt;1,"Duplicate Client ID",IF(AND($E72&lt;&gt;"",$E72&lt;&gt;"None",$E72=$D72),"Alternate repeats preferred",IF(AND($I72="Authorized person",$J72=""),"Add authorized handoff name",IF(AND($D72="Other",$N72=""),"Add note for Other method","OK")))))</f>
        <v/>
      </c>
    </row>
    <row r="73" ht="24" customHeight="1">
      <c r="A73" s="15" t="n"/>
      <c r="B73" s="16" t="n"/>
      <c r="C73" s="17" t="n"/>
      <c r="D73" s="17" t="n"/>
      <c r="E73" s="17" t="n"/>
      <c r="F73" s="17" t="n"/>
      <c r="G73" s="17" t="n"/>
      <c r="H73" s="17" t="n"/>
      <c r="I73" s="17" t="n"/>
      <c r="J73" s="16" t="n"/>
      <c r="K73" s="17" t="n"/>
      <c r="L73" s="17" t="n"/>
      <c r="M73" s="18" t="n"/>
      <c r="N73" s="19" t="n"/>
      <c r="O73" s="20">
        <f>IF($A73="","",IF(OR($C73&lt;&gt;"Active",$M73=""),"",$M73+'Lists &amp; Settings'!$B$2))</f>
        <v/>
      </c>
      <c r="P73" s="21">
        <f>IF($A73="","",IF($C73="Inactive","Not required",IF(OR($C73="",$B73="",$D73="",$F73="",$G73="",$H73="",$I73="",$K73="",$L73="",$M73="",AND($I73="Authorized person",$J73=""),AND($D73="Other",$N73="")),"Incomplete","Complete")))</f>
        <v/>
      </c>
      <c r="Q73" s="21">
        <f>IF($A73="","",IF($C73="Inactive","Inactive",IF(OR($C73&lt;&gt;"Active",$O73=""),"Not scheduled",IF($O73&lt;TODAY(),"Overdue",IF($O73&lt;=TODAY()+'Lists &amp; Settings'!$B$3,"Due soon","Current")))))</f>
        <v/>
      </c>
      <c r="R73" s="22">
        <f>IF($A73="","",IF(COUNTIF($A$5:$A$104,$A73)&gt;1,"Duplicate Client ID",IF(AND($E73&lt;&gt;"",$E73&lt;&gt;"None",$E73=$D73),"Alternate repeats preferred",IF(AND($I73="Authorized person",$J73=""),"Add authorized handoff name",IF(AND($D73="Other",$N73=""),"Add note for Other method","OK")))))</f>
        <v/>
      </c>
    </row>
    <row r="74" ht="24" customHeight="1">
      <c r="A74" s="15" t="n"/>
      <c r="B74" s="16" t="n"/>
      <c r="C74" s="17" t="n"/>
      <c r="D74" s="17" t="n"/>
      <c r="E74" s="17" t="n"/>
      <c r="F74" s="17" t="n"/>
      <c r="G74" s="17" t="n"/>
      <c r="H74" s="17" t="n"/>
      <c r="I74" s="17" t="n"/>
      <c r="J74" s="16" t="n"/>
      <c r="K74" s="17" t="n"/>
      <c r="L74" s="17" t="n"/>
      <c r="M74" s="18" t="n"/>
      <c r="N74" s="19" t="n"/>
      <c r="O74" s="20">
        <f>IF($A74="","",IF(OR($C74&lt;&gt;"Active",$M74=""),"",$M74+'Lists &amp; Settings'!$B$2))</f>
        <v/>
      </c>
      <c r="P74" s="21">
        <f>IF($A74="","",IF($C74="Inactive","Not required",IF(OR($C74="",$B74="",$D74="",$F74="",$G74="",$H74="",$I74="",$K74="",$L74="",$M74="",AND($I74="Authorized person",$J74=""),AND($D74="Other",$N74="")),"Incomplete","Complete")))</f>
        <v/>
      </c>
      <c r="Q74" s="21">
        <f>IF($A74="","",IF($C74="Inactive","Inactive",IF(OR($C74&lt;&gt;"Active",$O74=""),"Not scheduled",IF($O74&lt;TODAY(),"Overdue",IF($O74&lt;=TODAY()+'Lists &amp; Settings'!$B$3,"Due soon","Current")))))</f>
        <v/>
      </c>
      <c r="R74" s="22">
        <f>IF($A74="","",IF(COUNTIF($A$5:$A$104,$A74)&gt;1,"Duplicate Client ID",IF(AND($E74&lt;&gt;"",$E74&lt;&gt;"None",$E74=$D74),"Alternate repeats preferred",IF(AND($I74="Authorized person",$J74=""),"Add authorized handoff name",IF(AND($D74="Other",$N74=""),"Add note for Other method","OK")))))</f>
        <v/>
      </c>
    </row>
    <row r="75" ht="24" customHeight="1">
      <c r="A75" s="15" t="n"/>
      <c r="B75" s="16" t="n"/>
      <c r="C75" s="17" t="n"/>
      <c r="D75" s="17" t="n"/>
      <c r="E75" s="17" t="n"/>
      <c r="F75" s="17" t="n"/>
      <c r="G75" s="17" t="n"/>
      <c r="H75" s="17" t="n"/>
      <c r="I75" s="17" t="n"/>
      <c r="J75" s="16" t="n"/>
      <c r="K75" s="17" t="n"/>
      <c r="L75" s="17" t="n"/>
      <c r="M75" s="18" t="n"/>
      <c r="N75" s="19" t="n"/>
      <c r="O75" s="20">
        <f>IF($A75="","",IF(OR($C75&lt;&gt;"Active",$M75=""),"",$M75+'Lists &amp; Settings'!$B$2))</f>
        <v/>
      </c>
      <c r="P75" s="21">
        <f>IF($A75="","",IF($C75="Inactive","Not required",IF(OR($C75="",$B75="",$D75="",$F75="",$G75="",$H75="",$I75="",$K75="",$L75="",$M75="",AND($I75="Authorized person",$J75=""),AND($D75="Other",$N75="")),"Incomplete","Complete")))</f>
        <v/>
      </c>
      <c r="Q75" s="21">
        <f>IF($A75="","",IF($C75="Inactive","Inactive",IF(OR($C75&lt;&gt;"Active",$O75=""),"Not scheduled",IF($O75&lt;TODAY(),"Overdue",IF($O75&lt;=TODAY()+'Lists &amp; Settings'!$B$3,"Due soon","Current")))))</f>
        <v/>
      </c>
      <c r="R75" s="22">
        <f>IF($A75="","",IF(COUNTIF($A$5:$A$104,$A75)&gt;1,"Duplicate Client ID",IF(AND($E75&lt;&gt;"",$E75&lt;&gt;"None",$E75=$D75),"Alternate repeats preferred",IF(AND($I75="Authorized person",$J75=""),"Add authorized handoff name",IF(AND($D75="Other",$N75=""),"Add note for Other method","OK")))))</f>
        <v/>
      </c>
    </row>
    <row r="76" ht="24" customHeight="1">
      <c r="A76" s="15" t="n"/>
      <c r="B76" s="16" t="n"/>
      <c r="C76" s="17" t="n"/>
      <c r="D76" s="17" t="n"/>
      <c r="E76" s="17" t="n"/>
      <c r="F76" s="17" t="n"/>
      <c r="G76" s="17" t="n"/>
      <c r="H76" s="17" t="n"/>
      <c r="I76" s="17" t="n"/>
      <c r="J76" s="16" t="n"/>
      <c r="K76" s="17" t="n"/>
      <c r="L76" s="17" t="n"/>
      <c r="M76" s="18" t="n"/>
      <c r="N76" s="19" t="n"/>
      <c r="O76" s="20">
        <f>IF($A76="","",IF(OR($C76&lt;&gt;"Active",$M76=""),"",$M76+'Lists &amp; Settings'!$B$2))</f>
        <v/>
      </c>
      <c r="P76" s="21">
        <f>IF($A76="","",IF($C76="Inactive","Not required",IF(OR($C76="",$B76="",$D76="",$F76="",$G76="",$H76="",$I76="",$K76="",$L76="",$M76="",AND($I76="Authorized person",$J76=""),AND($D76="Other",$N76="")),"Incomplete","Complete")))</f>
        <v/>
      </c>
      <c r="Q76" s="21">
        <f>IF($A76="","",IF($C76="Inactive","Inactive",IF(OR($C76&lt;&gt;"Active",$O76=""),"Not scheduled",IF($O76&lt;TODAY(),"Overdue",IF($O76&lt;=TODAY()+'Lists &amp; Settings'!$B$3,"Due soon","Current")))))</f>
        <v/>
      </c>
      <c r="R76" s="22">
        <f>IF($A76="","",IF(COUNTIF($A$5:$A$104,$A76)&gt;1,"Duplicate Client ID",IF(AND($E76&lt;&gt;"",$E76&lt;&gt;"None",$E76=$D76),"Alternate repeats preferred",IF(AND($I76="Authorized person",$J76=""),"Add authorized handoff name",IF(AND($D76="Other",$N76=""),"Add note for Other method","OK")))))</f>
        <v/>
      </c>
    </row>
    <row r="77" ht="24" customHeight="1">
      <c r="A77" s="15" t="n"/>
      <c r="B77" s="16" t="n"/>
      <c r="C77" s="17" t="n"/>
      <c r="D77" s="17" t="n"/>
      <c r="E77" s="17" t="n"/>
      <c r="F77" s="17" t="n"/>
      <c r="G77" s="17" t="n"/>
      <c r="H77" s="17" t="n"/>
      <c r="I77" s="17" t="n"/>
      <c r="J77" s="16" t="n"/>
      <c r="K77" s="17" t="n"/>
      <c r="L77" s="17" t="n"/>
      <c r="M77" s="18" t="n"/>
      <c r="N77" s="19" t="n"/>
      <c r="O77" s="20">
        <f>IF($A77="","",IF(OR($C77&lt;&gt;"Active",$M77=""),"",$M77+'Lists &amp; Settings'!$B$2))</f>
        <v/>
      </c>
      <c r="P77" s="21">
        <f>IF($A77="","",IF($C77="Inactive","Not required",IF(OR($C77="",$B77="",$D77="",$F77="",$G77="",$H77="",$I77="",$K77="",$L77="",$M77="",AND($I77="Authorized person",$J77=""),AND($D77="Other",$N77="")),"Incomplete","Complete")))</f>
        <v/>
      </c>
      <c r="Q77" s="21">
        <f>IF($A77="","",IF($C77="Inactive","Inactive",IF(OR($C77&lt;&gt;"Active",$O77=""),"Not scheduled",IF($O77&lt;TODAY(),"Overdue",IF($O77&lt;=TODAY()+'Lists &amp; Settings'!$B$3,"Due soon","Current")))))</f>
        <v/>
      </c>
      <c r="R77" s="22">
        <f>IF($A77="","",IF(COUNTIF($A$5:$A$104,$A77)&gt;1,"Duplicate Client ID",IF(AND($E77&lt;&gt;"",$E77&lt;&gt;"None",$E77=$D77),"Alternate repeats preferred",IF(AND($I77="Authorized person",$J77=""),"Add authorized handoff name",IF(AND($D77="Other",$N77=""),"Add note for Other method","OK")))))</f>
        <v/>
      </c>
    </row>
    <row r="78" ht="24" customHeight="1">
      <c r="A78" s="15" t="n"/>
      <c r="B78" s="16" t="n"/>
      <c r="C78" s="17" t="n"/>
      <c r="D78" s="17" t="n"/>
      <c r="E78" s="17" t="n"/>
      <c r="F78" s="17" t="n"/>
      <c r="G78" s="17" t="n"/>
      <c r="H78" s="17" t="n"/>
      <c r="I78" s="17" t="n"/>
      <c r="J78" s="16" t="n"/>
      <c r="K78" s="17" t="n"/>
      <c r="L78" s="17" t="n"/>
      <c r="M78" s="18" t="n"/>
      <c r="N78" s="19" t="n"/>
      <c r="O78" s="20">
        <f>IF($A78="","",IF(OR($C78&lt;&gt;"Active",$M78=""),"",$M78+'Lists &amp; Settings'!$B$2))</f>
        <v/>
      </c>
      <c r="P78" s="21">
        <f>IF($A78="","",IF($C78="Inactive","Not required",IF(OR($C78="",$B78="",$D78="",$F78="",$G78="",$H78="",$I78="",$K78="",$L78="",$M78="",AND($I78="Authorized person",$J78=""),AND($D78="Other",$N78="")),"Incomplete","Complete")))</f>
        <v/>
      </c>
      <c r="Q78" s="21">
        <f>IF($A78="","",IF($C78="Inactive","Inactive",IF(OR($C78&lt;&gt;"Active",$O78=""),"Not scheduled",IF($O78&lt;TODAY(),"Overdue",IF($O78&lt;=TODAY()+'Lists &amp; Settings'!$B$3,"Due soon","Current")))))</f>
        <v/>
      </c>
      <c r="R78" s="22">
        <f>IF($A78="","",IF(COUNTIF($A$5:$A$104,$A78)&gt;1,"Duplicate Client ID",IF(AND($E78&lt;&gt;"",$E78&lt;&gt;"None",$E78=$D78),"Alternate repeats preferred",IF(AND($I78="Authorized person",$J78=""),"Add authorized handoff name",IF(AND($D78="Other",$N78=""),"Add note for Other method","OK")))))</f>
        <v/>
      </c>
    </row>
    <row r="79" ht="24" customHeight="1">
      <c r="A79" s="15" t="n"/>
      <c r="B79" s="16" t="n"/>
      <c r="C79" s="17" t="n"/>
      <c r="D79" s="17" t="n"/>
      <c r="E79" s="17" t="n"/>
      <c r="F79" s="17" t="n"/>
      <c r="G79" s="17" t="n"/>
      <c r="H79" s="17" t="n"/>
      <c r="I79" s="17" t="n"/>
      <c r="J79" s="16" t="n"/>
      <c r="K79" s="17" t="n"/>
      <c r="L79" s="17" t="n"/>
      <c r="M79" s="18" t="n"/>
      <c r="N79" s="19" t="n"/>
      <c r="O79" s="20">
        <f>IF($A79="","",IF(OR($C79&lt;&gt;"Active",$M79=""),"",$M79+'Lists &amp; Settings'!$B$2))</f>
        <v/>
      </c>
      <c r="P79" s="21">
        <f>IF($A79="","",IF($C79="Inactive","Not required",IF(OR($C79="",$B79="",$D79="",$F79="",$G79="",$H79="",$I79="",$K79="",$L79="",$M79="",AND($I79="Authorized person",$J79=""),AND($D79="Other",$N79="")),"Incomplete","Complete")))</f>
        <v/>
      </c>
      <c r="Q79" s="21">
        <f>IF($A79="","",IF($C79="Inactive","Inactive",IF(OR($C79&lt;&gt;"Active",$O79=""),"Not scheduled",IF($O79&lt;TODAY(),"Overdue",IF($O79&lt;=TODAY()+'Lists &amp; Settings'!$B$3,"Due soon","Current")))))</f>
        <v/>
      </c>
      <c r="R79" s="22">
        <f>IF($A79="","",IF(COUNTIF($A$5:$A$104,$A79)&gt;1,"Duplicate Client ID",IF(AND($E79&lt;&gt;"",$E79&lt;&gt;"None",$E79=$D79),"Alternate repeats preferred",IF(AND($I79="Authorized person",$J79=""),"Add authorized handoff name",IF(AND($D79="Other",$N79=""),"Add note for Other method","OK")))))</f>
        <v/>
      </c>
    </row>
    <row r="80" ht="24" customHeight="1">
      <c r="A80" s="15" t="n"/>
      <c r="B80" s="16" t="n"/>
      <c r="C80" s="17" t="n"/>
      <c r="D80" s="17" t="n"/>
      <c r="E80" s="17" t="n"/>
      <c r="F80" s="17" t="n"/>
      <c r="G80" s="17" t="n"/>
      <c r="H80" s="17" t="n"/>
      <c r="I80" s="17" t="n"/>
      <c r="J80" s="16" t="n"/>
      <c r="K80" s="17" t="n"/>
      <c r="L80" s="17" t="n"/>
      <c r="M80" s="18" t="n"/>
      <c r="N80" s="19" t="n"/>
      <c r="O80" s="20">
        <f>IF($A80="","",IF(OR($C80&lt;&gt;"Active",$M80=""),"",$M80+'Lists &amp; Settings'!$B$2))</f>
        <v/>
      </c>
      <c r="P80" s="21">
        <f>IF($A80="","",IF($C80="Inactive","Not required",IF(OR($C80="",$B80="",$D80="",$F80="",$G80="",$H80="",$I80="",$K80="",$L80="",$M80="",AND($I80="Authorized person",$J80=""),AND($D80="Other",$N80="")),"Incomplete","Complete")))</f>
        <v/>
      </c>
      <c r="Q80" s="21">
        <f>IF($A80="","",IF($C80="Inactive","Inactive",IF(OR($C80&lt;&gt;"Active",$O80=""),"Not scheduled",IF($O80&lt;TODAY(),"Overdue",IF($O80&lt;=TODAY()+'Lists &amp; Settings'!$B$3,"Due soon","Current")))))</f>
        <v/>
      </c>
      <c r="R80" s="22">
        <f>IF($A80="","",IF(COUNTIF($A$5:$A$104,$A80)&gt;1,"Duplicate Client ID",IF(AND($E80&lt;&gt;"",$E80&lt;&gt;"None",$E80=$D80),"Alternate repeats preferred",IF(AND($I80="Authorized person",$J80=""),"Add authorized handoff name",IF(AND($D80="Other",$N80=""),"Add note for Other method","OK")))))</f>
        <v/>
      </c>
    </row>
    <row r="81" ht="24" customHeight="1">
      <c r="A81" s="15" t="n"/>
      <c r="B81" s="16" t="n"/>
      <c r="C81" s="17" t="n"/>
      <c r="D81" s="17" t="n"/>
      <c r="E81" s="17" t="n"/>
      <c r="F81" s="17" t="n"/>
      <c r="G81" s="17" t="n"/>
      <c r="H81" s="17" t="n"/>
      <c r="I81" s="17" t="n"/>
      <c r="J81" s="16" t="n"/>
      <c r="K81" s="17" t="n"/>
      <c r="L81" s="17" t="n"/>
      <c r="M81" s="18" t="n"/>
      <c r="N81" s="19" t="n"/>
      <c r="O81" s="20">
        <f>IF($A81="","",IF(OR($C81&lt;&gt;"Active",$M81=""),"",$M81+'Lists &amp; Settings'!$B$2))</f>
        <v/>
      </c>
      <c r="P81" s="21">
        <f>IF($A81="","",IF($C81="Inactive","Not required",IF(OR($C81="",$B81="",$D81="",$F81="",$G81="",$H81="",$I81="",$K81="",$L81="",$M81="",AND($I81="Authorized person",$J81=""),AND($D81="Other",$N81="")),"Incomplete","Complete")))</f>
        <v/>
      </c>
      <c r="Q81" s="21">
        <f>IF($A81="","",IF($C81="Inactive","Inactive",IF(OR($C81&lt;&gt;"Active",$O81=""),"Not scheduled",IF($O81&lt;TODAY(),"Overdue",IF($O81&lt;=TODAY()+'Lists &amp; Settings'!$B$3,"Due soon","Current")))))</f>
        <v/>
      </c>
      <c r="R81" s="22">
        <f>IF($A81="","",IF(COUNTIF($A$5:$A$104,$A81)&gt;1,"Duplicate Client ID",IF(AND($E81&lt;&gt;"",$E81&lt;&gt;"None",$E81=$D81),"Alternate repeats preferred",IF(AND($I81="Authorized person",$J81=""),"Add authorized handoff name",IF(AND($D81="Other",$N81=""),"Add note for Other method","OK")))))</f>
        <v/>
      </c>
    </row>
    <row r="82" ht="24" customHeight="1">
      <c r="A82" s="15" t="n"/>
      <c r="B82" s="16" t="n"/>
      <c r="C82" s="17" t="n"/>
      <c r="D82" s="17" t="n"/>
      <c r="E82" s="17" t="n"/>
      <c r="F82" s="17" t="n"/>
      <c r="G82" s="17" t="n"/>
      <c r="H82" s="17" t="n"/>
      <c r="I82" s="17" t="n"/>
      <c r="J82" s="16" t="n"/>
      <c r="K82" s="17" t="n"/>
      <c r="L82" s="17" t="n"/>
      <c r="M82" s="18" t="n"/>
      <c r="N82" s="19" t="n"/>
      <c r="O82" s="20">
        <f>IF($A82="","",IF(OR($C82&lt;&gt;"Active",$M82=""),"",$M82+'Lists &amp; Settings'!$B$2))</f>
        <v/>
      </c>
      <c r="P82" s="21">
        <f>IF($A82="","",IF($C82="Inactive","Not required",IF(OR($C82="",$B82="",$D82="",$F82="",$G82="",$H82="",$I82="",$K82="",$L82="",$M82="",AND($I82="Authorized person",$J82=""),AND($D82="Other",$N82="")),"Incomplete","Complete")))</f>
        <v/>
      </c>
      <c r="Q82" s="21">
        <f>IF($A82="","",IF($C82="Inactive","Inactive",IF(OR($C82&lt;&gt;"Active",$O82=""),"Not scheduled",IF($O82&lt;TODAY(),"Overdue",IF($O82&lt;=TODAY()+'Lists &amp; Settings'!$B$3,"Due soon","Current")))))</f>
        <v/>
      </c>
      <c r="R82" s="22">
        <f>IF($A82="","",IF(COUNTIF($A$5:$A$104,$A82)&gt;1,"Duplicate Client ID",IF(AND($E82&lt;&gt;"",$E82&lt;&gt;"None",$E82=$D82),"Alternate repeats preferred",IF(AND($I82="Authorized person",$J82=""),"Add authorized handoff name",IF(AND($D82="Other",$N82=""),"Add note for Other method","OK")))))</f>
        <v/>
      </c>
    </row>
    <row r="83" ht="24" customHeight="1">
      <c r="A83" s="15" t="n"/>
      <c r="B83" s="16" t="n"/>
      <c r="C83" s="17" t="n"/>
      <c r="D83" s="17" t="n"/>
      <c r="E83" s="17" t="n"/>
      <c r="F83" s="17" t="n"/>
      <c r="G83" s="17" t="n"/>
      <c r="H83" s="17" t="n"/>
      <c r="I83" s="17" t="n"/>
      <c r="J83" s="16" t="n"/>
      <c r="K83" s="17" t="n"/>
      <c r="L83" s="17" t="n"/>
      <c r="M83" s="18" t="n"/>
      <c r="N83" s="19" t="n"/>
      <c r="O83" s="20">
        <f>IF($A83="","",IF(OR($C83&lt;&gt;"Active",$M83=""),"",$M83+'Lists &amp; Settings'!$B$2))</f>
        <v/>
      </c>
      <c r="P83" s="21">
        <f>IF($A83="","",IF($C83="Inactive","Not required",IF(OR($C83="",$B83="",$D83="",$F83="",$G83="",$H83="",$I83="",$K83="",$L83="",$M83="",AND($I83="Authorized person",$J83=""),AND($D83="Other",$N83="")),"Incomplete","Complete")))</f>
        <v/>
      </c>
      <c r="Q83" s="21">
        <f>IF($A83="","",IF($C83="Inactive","Inactive",IF(OR($C83&lt;&gt;"Active",$O83=""),"Not scheduled",IF($O83&lt;TODAY(),"Overdue",IF($O83&lt;=TODAY()+'Lists &amp; Settings'!$B$3,"Due soon","Current")))))</f>
        <v/>
      </c>
      <c r="R83" s="22">
        <f>IF($A83="","",IF(COUNTIF($A$5:$A$104,$A83)&gt;1,"Duplicate Client ID",IF(AND($E83&lt;&gt;"",$E83&lt;&gt;"None",$E83=$D83),"Alternate repeats preferred",IF(AND($I83="Authorized person",$J83=""),"Add authorized handoff name",IF(AND($D83="Other",$N83=""),"Add note for Other method","OK")))))</f>
        <v/>
      </c>
    </row>
    <row r="84" ht="24" customHeight="1">
      <c r="A84" s="15" t="n"/>
      <c r="B84" s="16" t="n"/>
      <c r="C84" s="17" t="n"/>
      <c r="D84" s="17" t="n"/>
      <c r="E84" s="17" t="n"/>
      <c r="F84" s="17" t="n"/>
      <c r="G84" s="17" t="n"/>
      <c r="H84" s="17" t="n"/>
      <c r="I84" s="17" t="n"/>
      <c r="J84" s="16" t="n"/>
      <c r="K84" s="17" t="n"/>
      <c r="L84" s="17" t="n"/>
      <c r="M84" s="18" t="n"/>
      <c r="N84" s="19" t="n"/>
      <c r="O84" s="20">
        <f>IF($A84="","",IF(OR($C84&lt;&gt;"Active",$M84=""),"",$M84+'Lists &amp; Settings'!$B$2))</f>
        <v/>
      </c>
      <c r="P84" s="21">
        <f>IF($A84="","",IF($C84="Inactive","Not required",IF(OR($C84="",$B84="",$D84="",$F84="",$G84="",$H84="",$I84="",$K84="",$L84="",$M84="",AND($I84="Authorized person",$J84=""),AND($D84="Other",$N84="")),"Incomplete","Complete")))</f>
        <v/>
      </c>
      <c r="Q84" s="21">
        <f>IF($A84="","",IF($C84="Inactive","Inactive",IF(OR($C84&lt;&gt;"Active",$O84=""),"Not scheduled",IF($O84&lt;TODAY(),"Overdue",IF($O84&lt;=TODAY()+'Lists &amp; Settings'!$B$3,"Due soon","Current")))))</f>
        <v/>
      </c>
      <c r="R84" s="22">
        <f>IF($A84="","",IF(COUNTIF($A$5:$A$104,$A84)&gt;1,"Duplicate Client ID",IF(AND($E84&lt;&gt;"",$E84&lt;&gt;"None",$E84=$D84),"Alternate repeats preferred",IF(AND($I84="Authorized person",$J84=""),"Add authorized handoff name",IF(AND($D84="Other",$N84=""),"Add note for Other method","OK")))))</f>
        <v/>
      </c>
    </row>
    <row r="85" ht="24" customHeight="1">
      <c r="A85" s="15" t="n"/>
      <c r="B85" s="16" t="n"/>
      <c r="C85" s="17" t="n"/>
      <c r="D85" s="17" t="n"/>
      <c r="E85" s="17" t="n"/>
      <c r="F85" s="17" t="n"/>
      <c r="G85" s="17" t="n"/>
      <c r="H85" s="17" t="n"/>
      <c r="I85" s="17" t="n"/>
      <c r="J85" s="16" t="n"/>
      <c r="K85" s="17" t="n"/>
      <c r="L85" s="17" t="n"/>
      <c r="M85" s="18" t="n"/>
      <c r="N85" s="19" t="n"/>
      <c r="O85" s="20">
        <f>IF($A85="","",IF(OR($C85&lt;&gt;"Active",$M85=""),"",$M85+'Lists &amp; Settings'!$B$2))</f>
        <v/>
      </c>
      <c r="P85" s="21">
        <f>IF($A85="","",IF($C85="Inactive","Not required",IF(OR($C85="",$B85="",$D85="",$F85="",$G85="",$H85="",$I85="",$K85="",$L85="",$M85="",AND($I85="Authorized person",$J85=""),AND($D85="Other",$N85="")),"Incomplete","Complete")))</f>
        <v/>
      </c>
      <c r="Q85" s="21">
        <f>IF($A85="","",IF($C85="Inactive","Inactive",IF(OR($C85&lt;&gt;"Active",$O85=""),"Not scheduled",IF($O85&lt;TODAY(),"Overdue",IF($O85&lt;=TODAY()+'Lists &amp; Settings'!$B$3,"Due soon","Current")))))</f>
        <v/>
      </c>
      <c r="R85" s="22">
        <f>IF($A85="","",IF(COUNTIF($A$5:$A$104,$A85)&gt;1,"Duplicate Client ID",IF(AND($E85&lt;&gt;"",$E85&lt;&gt;"None",$E85=$D85),"Alternate repeats preferred",IF(AND($I85="Authorized person",$J85=""),"Add authorized handoff name",IF(AND($D85="Other",$N85=""),"Add note for Other method","OK")))))</f>
        <v/>
      </c>
    </row>
    <row r="86" ht="24" customHeight="1">
      <c r="A86" s="15" t="n"/>
      <c r="B86" s="16" t="n"/>
      <c r="C86" s="17" t="n"/>
      <c r="D86" s="17" t="n"/>
      <c r="E86" s="17" t="n"/>
      <c r="F86" s="17" t="n"/>
      <c r="G86" s="17" t="n"/>
      <c r="H86" s="17" t="n"/>
      <c r="I86" s="17" t="n"/>
      <c r="J86" s="16" t="n"/>
      <c r="K86" s="17" t="n"/>
      <c r="L86" s="17" t="n"/>
      <c r="M86" s="18" t="n"/>
      <c r="N86" s="19" t="n"/>
      <c r="O86" s="20">
        <f>IF($A86="","",IF(OR($C86&lt;&gt;"Active",$M86=""),"",$M86+'Lists &amp; Settings'!$B$2))</f>
        <v/>
      </c>
      <c r="P86" s="21">
        <f>IF($A86="","",IF($C86="Inactive","Not required",IF(OR($C86="",$B86="",$D86="",$F86="",$G86="",$H86="",$I86="",$K86="",$L86="",$M86="",AND($I86="Authorized person",$J86=""),AND($D86="Other",$N86="")),"Incomplete","Complete")))</f>
        <v/>
      </c>
      <c r="Q86" s="21">
        <f>IF($A86="","",IF($C86="Inactive","Inactive",IF(OR($C86&lt;&gt;"Active",$O86=""),"Not scheduled",IF($O86&lt;TODAY(),"Overdue",IF($O86&lt;=TODAY()+'Lists &amp; Settings'!$B$3,"Due soon","Current")))))</f>
        <v/>
      </c>
      <c r="R86" s="22">
        <f>IF($A86="","",IF(COUNTIF($A$5:$A$104,$A86)&gt;1,"Duplicate Client ID",IF(AND($E86&lt;&gt;"",$E86&lt;&gt;"None",$E86=$D86),"Alternate repeats preferred",IF(AND($I86="Authorized person",$J86=""),"Add authorized handoff name",IF(AND($D86="Other",$N86=""),"Add note for Other method","OK")))))</f>
        <v/>
      </c>
    </row>
    <row r="87" ht="24" customHeight="1">
      <c r="A87" s="15" t="n"/>
      <c r="B87" s="16" t="n"/>
      <c r="C87" s="17" t="n"/>
      <c r="D87" s="17" t="n"/>
      <c r="E87" s="17" t="n"/>
      <c r="F87" s="17" t="n"/>
      <c r="G87" s="17" t="n"/>
      <c r="H87" s="17" t="n"/>
      <c r="I87" s="17" t="n"/>
      <c r="J87" s="16" t="n"/>
      <c r="K87" s="17" t="n"/>
      <c r="L87" s="17" t="n"/>
      <c r="M87" s="18" t="n"/>
      <c r="N87" s="19" t="n"/>
      <c r="O87" s="20">
        <f>IF($A87="","",IF(OR($C87&lt;&gt;"Active",$M87=""),"",$M87+'Lists &amp; Settings'!$B$2))</f>
        <v/>
      </c>
      <c r="P87" s="21">
        <f>IF($A87="","",IF($C87="Inactive","Not required",IF(OR($C87="",$B87="",$D87="",$F87="",$G87="",$H87="",$I87="",$K87="",$L87="",$M87="",AND($I87="Authorized person",$J87=""),AND($D87="Other",$N87="")),"Incomplete","Complete")))</f>
        <v/>
      </c>
      <c r="Q87" s="21">
        <f>IF($A87="","",IF($C87="Inactive","Inactive",IF(OR($C87&lt;&gt;"Active",$O87=""),"Not scheduled",IF($O87&lt;TODAY(),"Overdue",IF($O87&lt;=TODAY()+'Lists &amp; Settings'!$B$3,"Due soon","Current")))))</f>
        <v/>
      </c>
      <c r="R87" s="22">
        <f>IF($A87="","",IF(COUNTIF($A$5:$A$104,$A87)&gt;1,"Duplicate Client ID",IF(AND($E87&lt;&gt;"",$E87&lt;&gt;"None",$E87=$D87),"Alternate repeats preferred",IF(AND($I87="Authorized person",$J87=""),"Add authorized handoff name",IF(AND($D87="Other",$N87=""),"Add note for Other method","OK")))))</f>
        <v/>
      </c>
    </row>
    <row r="88" ht="24" customHeight="1">
      <c r="A88" s="15" t="n"/>
      <c r="B88" s="16" t="n"/>
      <c r="C88" s="17" t="n"/>
      <c r="D88" s="17" t="n"/>
      <c r="E88" s="17" t="n"/>
      <c r="F88" s="17" t="n"/>
      <c r="G88" s="17" t="n"/>
      <c r="H88" s="17" t="n"/>
      <c r="I88" s="17" t="n"/>
      <c r="J88" s="16" t="n"/>
      <c r="K88" s="17" t="n"/>
      <c r="L88" s="17" t="n"/>
      <c r="M88" s="18" t="n"/>
      <c r="N88" s="19" t="n"/>
      <c r="O88" s="20">
        <f>IF($A88="","",IF(OR($C88&lt;&gt;"Active",$M88=""),"",$M88+'Lists &amp; Settings'!$B$2))</f>
        <v/>
      </c>
      <c r="P88" s="21">
        <f>IF($A88="","",IF($C88="Inactive","Not required",IF(OR($C88="",$B88="",$D88="",$F88="",$G88="",$H88="",$I88="",$K88="",$L88="",$M88="",AND($I88="Authorized person",$J88=""),AND($D88="Other",$N88="")),"Incomplete","Complete")))</f>
        <v/>
      </c>
      <c r="Q88" s="21">
        <f>IF($A88="","",IF($C88="Inactive","Inactive",IF(OR($C88&lt;&gt;"Active",$O88=""),"Not scheduled",IF($O88&lt;TODAY(),"Overdue",IF($O88&lt;=TODAY()+'Lists &amp; Settings'!$B$3,"Due soon","Current")))))</f>
        <v/>
      </c>
      <c r="R88" s="22">
        <f>IF($A88="","",IF(COUNTIF($A$5:$A$104,$A88)&gt;1,"Duplicate Client ID",IF(AND($E88&lt;&gt;"",$E88&lt;&gt;"None",$E88=$D88),"Alternate repeats preferred",IF(AND($I88="Authorized person",$J88=""),"Add authorized handoff name",IF(AND($D88="Other",$N88=""),"Add note for Other method","OK")))))</f>
        <v/>
      </c>
    </row>
    <row r="89" ht="24" customHeight="1">
      <c r="A89" s="15" t="n"/>
      <c r="B89" s="16" t="n"/>
      <c r="C89" s="17" t="n"/>
      <c r="D89" s="17" t="n"/>
      <c r="E89" s="17" t="n"/>
      <c r="F89" s="17" t="n"/>
      <c r="G89" s="17" t="n"/>
      <c r="H89" s="17" t="n"/>
      <c r="I89" s="17" t="n"/>
      <c r="J89" s="16" t="n"/>
      <c r="K89" s="17" t="n"/>
      <c r="L89" s="17" t="n"/>
      <c r="M89" s="18" t="n"/>
      <c r="N89" s="19" t="n"/>
      <c r="O89" s="20">
        <f>IF($A89="","",IF(OR($C89&lt;&gt;"Active",$M89=""),"",$M89+'Lists &amp; Settings'!$B$2))</f>
        <v/>
      </c>
      <c r="P89" s="21">
        <f>IF($A89="","",IF($C89="Inactive","Not required",IF(OR($C89="",$B89="",$D89="",$F89="",$G89="",$H89="",$I89="",$K89="",$L89="",$M89="",AND($I89="Authorized person",$J89=""),AND($D89="Other",$N89="")),"Incomplete","Complete")))</f>
        <v/>
      </c>
      <c r="Q89" s="21">
        <f>IF($A89="","",IF($C89="Inactive","Inactive",IF(OR($C89&lt;&gt;"Active",$O89=""),"Not scheduled",IF($O89&lt;TODAY(),"Overdue",IF($O89&lt;=TODAY()+'Lists &amp; Settings'!$B$3,"Due soon","Current")))))</f>
        <v/>
      </c>
      <c r="R89" s="22">
        <f>IF($A89="","",IF(COUNTIF($A$5:$A$104,$A89)&gt;1,"Duplicate Client ID",IF(AND($E89&lt;&gt;"",$E89&lt;&gt;"None",$E89=$D89),"Alternate repeats preferred",IF(AND($I89="Authorized person",$J89=""),"Add authorized handoff name",IF(AND($D89="Other",$N89=""),"Add note for Other method","OK")))))</f>
        <v/>
      </c>
    </row>
    <row r="90" ht="24" customHeight="1">
      <c r="A90" s="15" t="n"/>
      <c r="B90" s="16" t="n"/>
      <c r="C90" s="17" t="n"/>
      <c r="D90" s="17" t="n"/>
      <c r="E90" s="17" t="n"/>
      <c r="F90" s="17" t="n"/>
      <c r="G90" s="17" t="n"/>
      <c r="H90" s="17" t="n"/>
      <c r="I90" s="17" t="n"/>
      <c r="J90" s="16" t="n"/>
      <c r="K90" s="17" t="n"/>
      <c r="L90" s="17" t="n"/>
      <c r="M90" s="18" t="n"/>
      <c r="N90" s="19" t="n"/>
      <c r="O90" s="20">
        <f>IF($A90="","",IF(OR($C90&lt;&gt;"Active",$M90=""),"",$M90+'Lists &amp; Settings'!$B$2))</f>
        <v/>
      </c>
      <c r="P90" s="21">
        <f>IF($A90="","",IF($C90="Inactive","Not required",IF(OR($C90="",$B90="",$D90="",$F90="",$G90="",$H90="",$I90="",$K90="",$L90="",$M90="",AND($I90="Authorized person",$J90=""),AND($D90="Other",$N90="")),"Incomplete","Complete")))</f>
        <v/>
      </c>
      <c r="Q90" s="21">
        <f>IF($A90="","",IF($C90="Inactive","Inactive",IF(OR($C90&lt;&gt;"Active",$O90=""),"Not scheduled",IF($O90&lt;TODAY(),"Overdue",IF($O90&lt;=TODAY()+'Lists &amp; Settings'!$B$3,"Due soon","Current")))))</f>
        <v/>
      </c>
      <c r="R90" s="22">
        <f>IF($A90="","",IF(COUNTIF($A$5:$A$104,$A90)&gt;1,"Duplicate Client ID",IF(AND($E90&lt;&gt;"",$E90&lt;&gt;"None",$E90=$D90),"Alternate repeats preferred",IF(AND($I90="Authorized person",$J90=""),"Add authorized handoff name",IF(AND($D90="Other",$N90=""),"Add note for Other method","OK")))))</f>
        <v/>
      </c>
    </row>
    <row r="91" ht="24" customHeight="1">
      <c r="A91" s="15" t="n"/>
      <c r="B91" s="16" t="n"/>
      <c r="C91" s="17" t="n"/>
      <c r="D91" s="17" t="n"/>
      <c r="E91" s="17" t="n"/>
      <c r="F91" s="17" t="n"/>
      <c r="G91" s="17" t="n"/>
      <c r="H91" s="17" t="n"/>
      <c r="I91" s="17" t="n"/>
      <c r="J91" s="16" t="n"/>
      <c r="K91" s="17" t="n"/>
      <c r="L91" s="17" t="n"/>
      <c r="M91" s="18" t="n"/>
      <c r="N91" s="19" t="n"/>
      <c r="O91" s="20">
        <f>IF($A91="","",IF(OR($C91&lt;&gt;"Active",$M91=""),"",$M91+'Lists &amp; Settings'!$B$2))</f>
        <v/>
      </c>
      <c r="P91" s="21">
        <f>IF($A91="","",IF($C91="Inactive","Not required",IF(OR($C91="",$B91="",$D91="",$F91="",$G91="",$H91="",$I91="",$K91="",$L91="",$M91="",AND($I91="Authorized person",$J91=""),AND($D91="Other",$N91="")),"Incomplete","Complete")))</f>
        <v/>
      </c>
      <c r="Q91" s="21">
        <f>IF($A91="","",IF($C91="Inactive","Inactive",IF(OR($C91&lt;&gt;"Active",$O91=""),"Not scheduled",IF($O91&lt;TODAY(),"Overdue",IF($O91&lt;=TODAY()+'Lists &amp; Settings'!$B$3,"Due soon","Current")))))</f>
        <v/>
      </c>
      <c r="R91" s="22">
        <f>IF($A91="","",IF(COUNTIF($A$5:$A$104,$A91)&gt;1,"Duplicate Client ID",IF(AND($E91&lt;&gt;"",$E91&lt;&gt;"None",$E91=$D91),"Alternate repeats preferred",IF(AND($I91="Authorized person",$J91=""),"Add authorized handoff name",IF(AND($D91="Other",$N91=""),"Add note for Other method","OK")))))</f>
        <v/>
      </c>
    </row>
    <row r="92" ht="24" customHeight="1">
      <c r="A92" s="15" t="n"/>
      <c r="B92" s="16" t="n"/>
      <c r="C92" s="17" t="n"/>
      <c r="D92" s="17" t="n"/>
      <c r="E92" s="17" t="n"/>
      <c r="F92" s="17" t="n"/>
      <c r="G92" s="17" t="n"/>
      <c r="H92" s="17" t="n"/>
      <c r="I92" s="17" t="n"/>
      <c r="J92" s="16" t="n"/>
      <c r="K92" s="17" t="n"/>
      <c r="L92" s="17" t="n"/>
      <c r="M92" s="18" t="n"/>
      <c r="N92" s="19" t="n"/>
      <c r="O92" s="20">
        <f>IF($A92="","",IF(OR($C92&lt;&gt;"Active",$M92=""),"",$M92+'Lists &amp; Settings'!$B$2))</f>
        <v/>
      </c>
      <c r="P92" s="21">
        <f>IF($A92="","",IF($C92="Inactive","Not required",IF(OR($C92="",$B92="",$D92="",$F92="",$G92="",$H92="",$I92="",$K92="",$L92="",$M92="",AND($I92="Authorized person",$J92=""),AND($D92="Other",$N92="")),"Incomplete","Complete")))</f>
        <v/>
      </c>
      <c r="Q92" s="21">
        <f>IF($A92="","",IF($C92="Inactive","Inactive",IF(OR($C92&lt;&gt;"Active",$O92=""),"Not scheduled",IF($O92&lt;TODAY(),"Overdue",IF($O92&lt;=TODAY()+'Lists &amp; Settings'!$B$3,"Due soon","Current")))))</f>
        <v/>
      </c>
      <c r="R92" s="22">
        <f>IF($A92="","",IF(COUNTIF($A$5:$A$104,$A92)&gt;1,"Duplicate Client ID",IF(AND($E92&lt;&gt;"",$E92&lt;&gt;"None",$E92=$D92),"Alternate repeats preferred",IF(AND($I92="Authorized person",$J92=""),"Add authorized handoff name",IF(AND($D92="Other",$N92=""),"Add note for Other method","OK")))))</f>
        <v/>
      </c>
    </row>
    <row r="93" ht="24" customHeight="1">
      <c r="A93" s="15" t="n"/>
      <c r="B93" s="16" t="n"/>
      <c r="C93" s="17" t="n"/>
      <c r="D93" s="17" t="n"/>
      <c r="E93" s="17" t="n"/>
      <c r="F93" s="17" t="n"/>
      <c r="G93" s="17" t="n"/>
      <c r="H93" s="17" t="n"/>
      <c r="I93" s="17" t="n"/>
      <c r="J93" s="16" t="n"/>
      <c r="K93" s="17" t="n"/>
      <c r="L93" s="17" t="n"/>
      <c r="M93" s="18" t="n"/>
      <c r="N93" s="19" t="n"/>
      <c r="O93" s="20">
        <f>IF($A93="","",IF(OR($C93&lt;&gt;"Active",$M93=""),"",$M93+'Lists &amp; Settings'!$B$2))</f>
        <v/>
      </c>
      <c r="P93" s="21">
        <f>IF($A93="","",IF($C93="Inactive","Not required",IF(OR($C93="",$B93="",$D93="",$F93="",$G93="",$H93="",$I93="",$K93="",$L93="",$M93="",AND($I93="Authorized person",$J93=""),AND($D93="Other",$N93="")),"Incomplete","Complete")))</f>
        <v/>
      </c>
      <c r="Q93" s="21">
        <f>IF($A93="","",IF($C93="Inactive","Inactive",IF(OR($C93&lt;&gt;"Active",$O93=""),"Not scheduled",IF($O93&lt;TODAY(),"Overdue",IF($O93&lt;=TODAY()+'Lists &amp; Settings'!$B$3,"Due soon","Current")))))</f>
        <v/>
      </c>
      <c r="R93" s="22">
        <f>IF($A93="","",IF(COUNTIF($A$5:$A$104,$A93)&gt;1,"Duplicate Client ID",IF(AND($E93&lt;&gt;"",$E93&lt;&gt;"None",$E93=$D93),"Alternate repeats preferred",IF(AND($I93="Authorized person",$J93=""),"Add authorized handoff name",IF(AND($D93="Other",$N93=""),"Add note for Other method","OK")))))</f>
        <v/>
      </c>
    </row>
    <row r="94" ht="24" customHeight="1">
      <c r="A94" s="15" t="n"/>
      <c r="B94" s="16" t="n"/>
      <c r="C94" s="17" t="n"/>
      <c r="D94" s="17" t="n"/>
      <c r="E94" s="17" t="n"/>
      <c r="F94" s="17" t="n"/>
      <c r="G94" s="17" t="n"/>
      <c r="H94" s="17" t="n"/>
      <c r="I94" s="17" t="n"/>
      <c r="J94" s="16" t="n"/>
      <c r="K94" s="17" t="n"/>
      <c r="L94" s="17" t="n"/>
      <c r="M94" s="18" t="n"/>
      <c r="N94" s="19" t="n"/>
      <c r="O94" s="20">
        <f>IF($A94="","",IF(OR($C94&lt;&gt;"Active",$M94=""),"",$M94+'Lists &amp; Settings'!$B$2))</f>
        <v/>
      </c>
      <c r="P94" s="21">
        <f>IF($A94="","",IF($C94="Inactive","Not required",IF(OR($C94="",$B94="",$D94="",$F94="",$G94="",$H94="",$I94="",$K94="",$L94="",$M94="",AND($I94="Authorized person",$J94=""),AND($D94="Other",$N94="")),"Incomplete","Complete")))</f>
        <v/>
      </c>
      <c r="Q94" s="21">
        <f>IF($A94="","",IF($C94="Inactive","Inactive",IF(OR($C94&lt;&gt;"Active",$O94=""),"Not scheduled",IF($O94&lt;TODAY(),"Overdue",IF($O94&lt;=TODAY()+'Lists &amp; Settings'!$B$3,"Due soon","Current")))))</f>
        <v/>
      </c>
      <c r="R94" s="22">
        <f>IF($A94="","",IF(COUNTIF($A$5:$A$104,$A94)&gt;1,"Duplicate Client ID",IF(AND($E94&lt;&gt;"",$E94&lt;&gt;"None",$E94=$D94),"Alternate repeats preferred",IF(AND($I94="Authorized person",$J94=""),"Add authorized handoff name",IF(AND($D94="Other",$N94=""),"Add note for Other method","OK")))))</f>
        <v/>
      </c>
    </row>
    <row r="95" ht="24" customHeight="1">
      <c r="A95" s="15" t="n"/>
      <c r="B95" s="16" t="n"/>
      <c r="C95" s="17" t="n"/>
      <c r="D95" s="17" t="n"/>
      <c r="E95" s="17" t="n"/>
      <c r="F95" s="17" t="n"/>
      <c r="G95" s="17" t="n"/>
      <c r="H95" s="17" t="n"/>
      <c r="I95" s="17" t="n"/>
      <c r="J95" s="16" t="n"/>
      <c r="K95" s="17" t="n"/>
      <c r="L95" s="17" t="n"/>
      <c r="M95" s="18" t="n"/>
      <c r="N95" s="19" t="n"/>
      <c r="O95" s="20">
        <f>IF($A95="","",IF(OR($C95&lt;&gt;"Active",$M95=""),"",$M95+'Lists &amp; Settings'!$B$2))</f>
        <v/>
      </c>
      <c r="P95" s="21">
        <f>IF($A95="","",IF($C95="Inactive","Not required",IF(OR($C95="",$B95="",$D95="",$F95="",$G95="",$H95="",$I95="",$K95="",$L95="",$M95="",AND($I95="Authorized person",$J95=""),AND($D95="Other",$N95="")),"Incomplete","Complete")))</f>
        <v/>
      </c>
      <c r="Q95" s="21">
        <f>IF($A95="","",IF($C95="Inactive","Inactive",IF(OR($C95&lt;&gt;"Active",$O95=""),"Not scheduled",IF($O95&lt;TODAY(),"Overdue",IF($O95&lt;=TODAY()+'Lists &amp; Settings'!$B$3,"Due soon","Current")))))</f>
        <v/>
      </c>
      <c r="R95" s="22">
        <f>IF($A95="","",IF(COUNTIF($A$5:$A$104,$A95)&gt;1,"Duplicate Client ID",IF(AND($E95&lt;&gt;"",$E95&lt;&gt;"None",$E95=$D95),"Alternate repeats preferred",IF(AND($I95="Authorized person",$J95=""),"Add authorized handoff name",IF(AND($D95="Other",$N95=""),"Add note for Other method","OK")))))</f>
        <v/>
      </c>
    </row>
    <row r="96" ht="24" customHeight="1">
      <c r="A96" s="15" t="n"/>
      <c r="B96" s="16" t="n"/>
      <c r="C96" s="17" t="n"/>
      <c r="D96" s="17" t="n"/>
      <c r="E96" s="17" t="n"/>
      <c r="F96" s="17" t="n"/>
      <c r="G96" s="17" t="n"/>
      <c r="H96" s="17" t="n"/>
      <c r="I96" s="17" t="n"/>
      <c r="J96" s="16" t="n"/>
      <c r="K96" s="17" t="n"/>
      <c r="L96" s="17" t="n"/>
      <c r="M96" s="18" t="n"/>
      <c r="N96" s="19" t="n"/>
      <c r="O96" s="20">
        <f>IF($A96="","",IF(OR($C96&lt;&gt;"Active",$M96=""),"",$M96+'Lists &amp; Settings'!$B$2))</f>
        <v/>
      </c>
      <c r="P96" s="21">
        <f>IF($A96="","",IF($C96="Inactive","Not required",IF(OR($C96="",$B96="",$D96="",$F96="",$G96="",$H96="",$I96="",$K96="",$L96="",$M96="",AND($I96="Authorized person",$J96=""),AND($D96="Other",$N96="")),"Incomplete","Complete")))</f>
        <v/>
      </c>
      <c r="Q96" s="21">
        <f>IF($A96="","",IF($C96="Inactive","Inactive",IF(OR($C96&lt;&gt;"Active",$O96=""),"Not scheduled",IF($O96&lt;TODAY(),"Overdue",IF($O96&lt;=TODAY()+'Lists &amp; Settings'!$B$3,"Due soon","Current")))))</f>
        <v/>
      </c>
      <c r="R96" s="22">
        <f>IF($A96="","",IF(COUNTIF($A$5:$A$104,$A96)&gt;1,"Duplicate Client ID",IF(AND($E96&lt;&gt;"",$E96&lt;&gt;"None",$E96=$D96),"Alternate repeats preferred",IF(AND($I96="Authorized person",$J96=""),"Add authorized handoff name",IF(AND($D96="Other",$N96=""),"Add note for Other method","OK")))))</f>
        <v/>
      </c>
    </row>
    <row r="97" ht="24" customHeight="1">
      <c r="A97" s="15" t="n"/>
      <c r="B97" s="16" t="n"/>
      <c r="C97" s="17" t="n"/>
      <c r="D97" s="17" t="n"/>
      <c r="E97" s="17" t="n"/>
      <c r="F97" s="17" t="n"/>
      <c r="G97" s="17" t="n"/>
      <c r="H97" s="17" t="n"/>
      <c r="I97" s="17" t="n"/>
      <c r="J97" s="16" t="n"/>
      <c r="K97" s="17" t="n"/>
      <c r="L97" s="17" t="n"/>
      <c r="M97" s="18" t="n"/>
      <c r="N97" s="19" t="n"/>
      <c r="O97" s="20">
        <f>IF($A97="","",IF(OR($C97&lt;&gt;"Active",$M97=""),"",$M97+'Lists &amp; Settings'!$B$2))</f>
        <v/>
      </c>
      <c r="P97" s="21">
        <f>IF($A97="","",IF($C97="Inactive","Not required",IF(OR($C97="",$B97="",$D97="",$F97="",$G97="",$H97="",$I97="",$K97="",$L97="",$M97="",AND($I97="Authorized person",$J97=""),AND($D97="Other",$N97="")),"Incomplete","Complete")))</f>
        <v/>
      </c>
      <c r="Q97" s="21">
        <f>IF($A97="","",IF($C97="Inactive","Inactive",IF(OR($C97&lt;&gt;"Active",$O97=""),"Not scheduled",IF($O97&lt;TODAY(),"Overdue",IF($O97&lt;=TODAY()+'Lists &amp; Settings'!$B$3,"Due soon","Current")))))</f>
        <v/>
      </c>
      <c r="R97" s="22">
        <f>IF($A97="","",IF(COUNTIF($A$5:$A$104,$A97)&gt;1,"Duplicate Client ID",IF(AND($E97&lt;&gt;"",$E97&lt;&gt;"None",$E97=$D97),"Alternate repeats preferred",IF(AND($I97="Authorized person",$J97=""),"Add authorized handoff name",IF(AND($D97="Other",$N97=""),"Add note for Other method","OK")))))</f>
        <v/>
      </c>
    </row>
    <row r="98" ht="24" customHeight="1">
      <c r="A98" s="15" t="n"/>
      <c r="B98" s="16" t="n"/>
      <c r="C98" s="17" t="n"/>
      <c r="D98" s="17" t="n"/>
      <c r="E98" s="17" t="n"/>
      <c r="F98" s="17" t="n"/>
      <c r="G98" s="17" t="n"/>
      <c r="H98" s="17" t="n"/>
      <c r="I98" s="17" t="n"/>
      <c r="J98" s="16" t="n"/>
      <c r="K98" s="17" t="n"/>
      <c r="L98" s="17" t="n"/>
      <c r="M98" s="18" t="n"/>
      <c r="N98" s="19" t="n"/>
      <c r="O98" s="20">
        <f>IF($A98="","",IF(OR($C98&lt;&gt;"Active",$M98=""),"",$M98+'Lists &amp; Settings'!$B$2))</f>
        <v/>
      </c>
      <c r="P98" s="21">
        <f>IF($A98="","",IF($C98="Inactive","Not required",IF(OR($C98="",$B98="",$D98="",$F98="",$G98="",$H98="",$I98="",$K98="",$L98="",$M98="",AND($I98="Authorized person",$J98=""),AND($D98="Other",$N98="")),"Incomplete","Complete")))</f>
        <v/>
      </c>
      <c r="Q98" s="21">
        <f>IF($A98="","",IF($C98="Inactive","Inactive",IF(OR($C98&lt;&gt;"Active",$O98=""),"Not scheduled",IF($O98&lt;TODAY(),"Overdue",IF($O98&lt;=TODAY()+'Lists &amp; Settings'!$B$3,"Due soon","Current")))))</f>
        <v/>
      </c>
      <c r="R98" s="22">
        <f>IF($A98="","",IF(COUNTIF($A$5:$A$104,$A98)&gt;1,"Duplicate Client ID",IF(AND($E98&lt;&gt;"",$E98&lt;&gt;"None",$E98=$D98),"Alternate repeats preferred",IF(AND($I98="Authorized person",$J98=""),"Add authorized handoff name",IF(AND($D98="Other",$N98=""),"Add note for Other method","OK")))))</f>
        <v/>
      </c>
    </row>
    <row r="99" ht="24" customHeight="1">
      <c r="A99" s="15" t="n"/>
      <c r="B99" s="16" t="n"/>
      <c r="C99" s="17" t="n"/>
      <c r="D99" s="17" t="n"/>
      <c r="E99" s="17" t="n"/>
      <c r="F99" s="17" t="n"/>
      <c r="G99" s="17" t="n"/>
      <c r="H99" s="17" t="n"/>
      <c r="I99" s="17" t="n"/>
      <c r="J99" s="16" t="n"/>
      <c r="K99" s="17" t="n"/>
      <c r="L99" s="17" t="n"/>
      <c r="M99" s="18" t="n"/>
      <c r="N99" s="19" t="n"/>
      <c r="O99" s="20">
        <f>IF($A99="","",IF(OR($C99&lt;&gt;"Active",$M99=""),"",$M99+'Lists &amp; Settings'!$B$2))</f>
        <v/>
      </c>
      <c r="P99" s="21">
        <f>IF($A99="","",IF($C99="Inactive","Not required",IF(OR($C99="",$B99="",$D99="",$F99="",$G99="",$H99="",$I99="",$K99="",$L99="",$M99="",AND($I99="Authorized person",$J99=""),AND($D99="Other",$N99="")),"Incomplete","Complete")))</f>
        <v/>
      </c>
      <c r="Q99" s="21">
        <f>IF($A99="","",IF($C99="Inactive","Inactive",IF(OR($C99&lt;&gt;"Active",$O99=""),"Not scheduled",IF($O99&lt;TODAY(),"Overdue",IF($O99&lt;=TODAY()+'Lists &amp; Settings'!$B$3,"Due soon","Current")))))</f>
        <v/>
      </c>
      <c r="R99" s="22">
        <f>IF($A99="","",IF(COUNTIF($A$5:$A$104,$A99)&gt;1,"Duplicate Client ID",IF(AND($E99&lt;&gt;"",$E99&lt;&gt;"None",$E99=$D99),"Alternate repeats preferred",IF(AND($I99="Authorized person",$J99=""),"Add authorized handoff name",IF(AND($D99="Other",$N99=""),"Add note for Other method","OK")))))</f>
        <v/>
      </c>
    </row>
    <row r="100" ht="24" customHeight="1">
      <c r="A100" s="15" t="n"/>
      <c r="B100" s="16" t="n"/>
      <c r="C100" s="17" t="n"/>
      <c r="D100" s="17" t="n"/>
      <c r="E100" s="17" t="n"/>
      <c r="F100" s="17" t="n"/>
      <c r="G100" s="17" t="n"/>
      <c r="H100" s="17" t="n"/>
      <c r="I100" s="17" t="n"/>
      <c r="J100" s="16" t="n"/>
      <c r="K100" s="17" t="n"/>
      <c r="L100" s="17" t="n"/>
      <c r="M100" s="18" t="n"/>
      <c r="N100" s="19" t="n"/>
      <c r="O100" s="20">
        <f>IF($A100="","",IF(OR($C100&lt;&gt;"Active",$M100=""),"",$M100+'Lists &amp; Settings'!$B$2))</f>
        <v/>
      </c>
      <c r="P100" s="21">
        <f>IF($A100="","",IF($C100="Inactive","Not required",IF(OR($C100="",$B100="",$D100="",$F100="",$G100="",$H100="",$I100="",$K100="",$L100="",$M100="",AND($I100="Authorized person",$J100=""),AND($D100="Other",$N100="")),"Incomplete","Complete")))</f>
        <v/>
      </c>
      <c r="Q100" s="21">
        <f>IF($A100="","",IF($C100="Inactive","Inactive",IF(OR($C100&lt;&gt;"Active",$O100=""),"Not scheduled",IF($O100&lt;TODAY(),"Overdue",IF($O100&lt;=TODAY()+'Lists &amp; Settings'!$B$3,"Due soon","Current")))))</f>
        <v/>
      </c>
      <c r="R100" s="22">
        <f>IF($A100="","",IF(COUNTIF($A$5:$A$104,$A100)&gt;1,"Duplicate Client ID",IF(AND($E100&lt;&gt;"",$E100&lt;&gt;"None",$E100=$D100),"Alternate repeats preferred",IF(AND($I100="Authorized person",$J100=""),"Add authorized handoff name",IF(AND($D100="Other",$N100=""),"Add note for Other method","OK")))))</f>
        <v/>
      </c>
    </row>
    <row r="101" ht="24" customHeight="1">
      <c r="A101" s="15" t="n"/>
      <c r="B101" s="16" t="n"/>
      <c r="C101" s="17" t="n"/>
      <c r="D101" s="17" t="n"/>
      <c r="E101" s="17" t="n"/>
      <c r="F101" s="17" t="n"/>
      <c r="G101" s="17" t="n"/>
      <c r="H101" s="17" t="n"/>
      <c r="I101" s="17" t="n"/>
      <c r="J101" s="16" t="n"/>
      <c r="K101" s="17" t="n"/>
      <c r="L101" s="17" t="n"/>
      <c r="M101" s="18" t="n"/>
      <c r="N101" s="19" t="n"/>
      <c r="O101" s="20">
        <f>IF($A101="","",IF(OR($C101&lt;&gt;"Active",$M101=""),"",$M101+'Lists &amp; Settings'!$B$2))</f>
        <v/>
      </c>
      <c r="P101" s="21">
        <f>IF($A101="","",IF($C101="Inactive","Not required",IF(OR($C101="",$B101="",$D101="",$F101="",$G101="",$H101="",$I101="",$K101="",$L101="",$M101="",AND($I101="Authorized person",$J101=""),AND($D101="Other",$N101="")),"Incomplete","Complete")))</f>
        <v/>
      </c>
      <c r="Q101" s="21">
        <f>IF($A101="","",IF($C101="Inactive","Inactive",IF(OR($C101&lt;&gt;"Active",$O101=""),"Not scheduled",IF($O101&lt;TODAY(),"Overdue",IF($O101&lt;=TODAY()+'Lists &amp; Settings'!$B$3,"Due soon","Current")))))</f>
        <v/>
      </c>
      <c r="R101" s="22">
        <f>IF($A101="","",IF(COUNTIF($A$5:$A$104,$A101)&gt;1,"Duplicate Client ID",IF(AND($E101&lt;&gt;"",$E101&lt;&gt;"None",$E101=$D101),"Alternate repeats preferred",IF(AND($I101="Authorized person",$J101=""),"Add authorized handoff name",IF(AND($D101="Other",$N101=""),"Add note for Other method","OK")))))</f>
        <v/>
      </c>
    </row>
    <row r="102" ht="24" customHeight="1">
      <c r="A102" s="15" t="n"/>
      <c r="B102" s="16" t="n"/>
      <c r="C102" s="17" t="n"/>
      <c r="D102" s="17" t="n"/>
      <c r="E102" s="17" t="n"/>
      <c r="F102" s="17" t="n"/>
      <c r="G102" s="17" t="n"/>
      <c r="H102" s="17" t="n"/>
      <c r="I102" s="17" t="n"/>
      <c r="J102" s="16" t="n"/>
      <c r="K102" s="17" t="n"/>
      <c r="L102" s="17" t="n"/>
      <c r="M102" s="18" t="n"/>
      <c r="N102" s="19" t="n"/>
      <c r="O102" s="20">
        <f>IF($A102="","",IF(OR($C102&lt;&gt;"Active",$M102=""),"",$M102+'Lists &amp; Settings'!$B$2))</f>
        <v/>
      </c>
      <c r="P102" s="21">
        <f>IF($A102="","",IF($C102="Inactive","Not required",IF(OR($C102="",$B102="",$D102="",$F102="",$G102="",$H102="",$I102="",$K102="",$L102="",$M102="",AND($I102="Authorized person",$J102=""),AND($D102="Other",$N102="")),"Incomplete","Complete")))</f>
        <v/>
      </c>
      <c r="Q102" s="21">
        <f>IF($A102="","",IF($C102="Inactive","Inactive",IF(OR($C102&lt;&gt;"Active",$O102=""),"Not scheduled",IF($O102&lt;TODAY(),"Overdue",IF($O102&lt;=TODAY()+'Lists &amp; Settings'!$B$3,"Due soon","Current")))))</f>
        <v/>
      </c>
      <c r="R102" s="22">
        <f>IF($A102="","",IF(COUNTIF($A$5:$A$104,$A102)&gt;1,"Duplicate Client ID",IF(AND($E102&lt;&gt;"",$E102&lt;&gt;"None",$E102=$D102),"Alternate repeats preferred",IF(AND($I102="Authorized person",$J102=""),"Add authorized handoff name",IF(AND($D102="Other",$N102=""),"Add note for Other method","OK")))))</f>
        <v/>
      </c>
    </row>
    <row r="103" ht="24" customHeight="1">
      <c r="A103" s="15" t="n"/>
      <c r="B103" s="16" t="n"/>
      <c r="C103" s="17" t="n"/>
      <c r="D103" s="17" t="n"/>
      <c r="E103" s="17" t="n"/>
      <c r="F103" s="17" t="n"/>
      <c r="G103" s="17" t="n"/>
      <c r="H103" s="17" t="n"/>
      <c r="I103" s="17" t="n"/>
      <c r="J103" s="16" t="n"/>
      <c r="K103" s="17" t="n"/>
      <c r="L103" s="17" t="n"/>
      <c r="M103" s="18" t="n"/>
      <c r="N103" s="19" t="n"/>
      <c r="O103" s="20">
        <f>IF($A103="","",IF(OR($C103&lt;&gt;"Active",$M103=""),"",$M103+'Lists &amp; Settings'!$B$2))</f>
        <v/>
      </c>
      <c r="P103" s="21">
        <f>IF($A103="","",IF($C103="Inactive","Not required",IF(OR($C103="",$B103="",$D103="",$F103="",$G103="",$H103="",$I103="",$K103="",$L103="",$M103="",AND($I103="Authorized person",$J103=""),AND($D103="Other",$N103="")),"Incomplete","Complete")))</f>
        <v/>
      </c>
      <c r="Q103" s="21">
        <f>IF($A103="","",IF($C103="Inactive","Inactive",IF(OR($C103&lt;&gt;"Active",$O103=""),"Not scheduled",IF($O103&lt;TODAY(),"Overdue",IF($O103&lt;=TODAY()+'Lists &amp; Settings'!$B$3,"Due soon","Current")))))</f>
        <v/>
      </c>
      <c r="R103" s="22">
        <f>IF($A103="","",IF(COUNTIF($A$5:$A$104,$A103)&gt;1,"Duplicate Client ID",IF(AND($E103&lt;&gt;"",$E103&lt;&gt;"None",$E103=$D103),"Alternate repeats preferred",IF(AND($I103="Authorized person",$J103=""),"Add authorized handoff name",IF(AND($D103="Other",$N103=""),"Add note for Other method","OK")))))</f>
        <v/>
      </c>
    </row>
    <row r="104" ht="24" customHeight="1">
      <c r="A104" s="15" t="n"/>
      <c r="B104" s="16" t="n"/>
      <c r="C104" s="17" t="n"/>
      <c r="D104" s="17" t="n"/>
      <c r="E104" s="17" t="n"/>
      <c r="F104" s="17" t="n"/>
      <c r="G104" s="17" t="n"/>
      <c r="H104" s="17" t="n"/>
      <c r="I104" s="17" t="n"/>
      <c r="J104" s="16" t="n"/>
      <c r="K104" s="17" t="n"/>
      <c r="L104" s="17" t="n"/>
      <c r="M104" s="18" t="n"/>
      <c r="N104" s="19" t="n"/>
      <c r="O104" s="20">
        <f>IF($A104="","",IF(OR($C104&lt;&gt;"Active",$M104=""),"",$M104+'Lists &amp; Settings'!$B$2))</f>
        <v/>
      </c>
      <c r="P104" s="21">
        <f>IF($A104="","",IF($C104="Inactive","Not required",IF(OR($C104="",$B104="",$D104="",$F104="",$G104="",$H104="",$I104="",$K104="",$L104="",$M104="",AND($I104="Authorized person",$J104=""),AND($D104="Other",$N104="")),"Incomplete","Complete")))</f>
        <v/>
      </c>
      <c r="Q104" s="21">
        <f>IF($A104="","",IF($C104="Inactive","Inactive",IF(OR($C104&lt;&gt;"Active",$O104=""),"Not scheduled",IF($O104&lt;TODAY(),"Overdue",IF($O104&lt;=TODAY()+'Lists &amp; Settings'!$B$3,"Due soon","Current")))))</f>
        <v/>
      </c>
      <c r="R104" s="22">
        <f>IF($A104="","",IF(COUNTIF($A$5:$A$104,$A104)&gt;1,"Duplicate Client ID",IF(AND($E104&lt;&gt;"",$E104&lt;&gt;"None",$E104=$D104),"Alternate repeats preferred",IF(AND($I104="Authorized person",$J104=""),"Add authorized handoff name",IF(AND($D104="Other",$N104=""),"Add note for Other method","OK")))))</f>
        <v/>
      </c>
    </row>
  </sheetData>
  <autoFilter ref="A4:R104"/>
  <mergeCells count="1">
    <mergeCell ref="A1:R1"/>
  </mergeCells>
  <conditionalFormatting sqref="A5:A104">
    <cfRule type="expression" priority="1" dxfId="0">
      <formula>AND($A5&lt;&gt;"",COUNTIF($A$5:$A$104,$A5)&gt;1)</formula>
    </cfRule>
  </conditionalFormatting>
  <conditionalFormatting sqref="P5:P104">
    <cfRule type="expression" priority="2" dxfId="0">
      <formula>$P5="Incomplete"</formula>
    </cfRule>
    <cfRule type="expression" priority="3" dxfId="2">
      <formula>$P5="Complete"</formula>
    </cfRule>
    <cfRule type="expression" priority="4" dxfId="3">
      <formula>$P5="Not required"</formula>
    </cfRule>
  </conditionalFormatting>
  <conditionalFormatting sqref="Q5:Q104">
    <cfRule type="expression" priority="5" dxfId="0">
      <formula>$Q5="Overdue"</formula>
    </cfRule>
    <cfRule type="expression" priority="6" dxfId="1">
      <formula>$Q5="Due soon"</formula>
    </cfRule>
    <cfRule type="expression" priority="7" dxfId="1">
      <formula>$Q5="Not scheduled"</formula>
    </cfRule>
    <cfRule type="expression" priority="8" dxfId="2">
      <formula>$Q5="Current"</formula>
    </cfRule>
    <cfRule type="expression" priority="9" dxfId="3">
      <formula>$Q5="Inactive"</formula>
    </cfRule>
  </conditionalFormatting>
  <conditionalFormatting sqref="R5:R104">
    <cfRule type="expression" priority="10" dxfId="0">
      <formula>$R5="Duplicate Client ID"</formula>
    </cfRule>
    <cfRule type="expression" priority="11" dxfId="1">
      <formula>AND($R5&lt;&gt;"",$R5&lt;&gt;"OK",$R5&lt;&gt;"Duplicate Client ID")</formula>
    </cfRule>
    <cfRule type="expression" priority="12" dxfId="2">
      <formula>$R5="OK"</formula>
    </cfRule>
  </conditionalFormatting>
  <dataValidations count="14">
    <dataValidation sqref="C5:C104" showDropDown="0" showInputMessage="1" showErrorMessage="1" allowBlank="0" errorTitle="Invalid selection" error="Select a valid profile status from the list." promptTitle="profile status" prompt="Choose the owner's stated profile status." type="list" errorStyle="stop">
      <formula1>=ProfileStatusList</formula1>
    </dataValidation>
    <dataValidation sqref="D5:D104" showDropDown="0" showInputMessage="1" showErrorMessage="1" allowBlank="0" errorTitle="Invalid selection" error="Select a valid preferred contact method from the list." promptTitle="preferred contact method" prompt="Choose the owner's stated preferred contact method." type="list" errorStyle="stop">
      <formula1>=ContactMethodList</formula1>
    </dataValidation>
    <dataValidation sqref="E5:E104" showDropDown="0" showInputMessage="1" showErrorMessage="1" allowBlank="0" errorTitle="Invalid selection" error="Select a valid alternate contact method from the list." promptTitle="alternate contact method" prompt="Choose the owner's stated alternate contact method." type="list" errorStyle="stop">
      <formula1>=AlternateContactList</formula1>
    </dataValidation>
    <dataValidation sqref="F5:F104" showDropDown="0" showInputMessage="1" showErrorMessage="1" allowBlank="0" errorTitle="Invalid selection" error="Select a valid best contact window from the list." promptTitle="best contact window" prompt="Choose the owner's stated best contact window." type="list" errorStyle="stop">
      <formula1>=ContactWindowList</formula1>
    </dataValidation>
    <dataValidation sqref="G5:G104" showDropDown="0" showInputMessage="1" showErrorMessage="1" allowBlank="0" errorTitle="Invalid selection" error="Select a valid voicemail preference from the list." promptTitle="voicemail preference" prompt="Choose the owner's stated voicemail preference." type="list" errorStyle="stop">
      <formula1>=YesNoList</formula1>
    </dataValidation>
    <dataValidation sqref="H5:H104" showDropDown="0" showInputMessage="1" showErrorMessage="1" allowBlank="0" errorTitle="Invalid selection" error="Select a valid routine update preference from the list." promptTitle="routine update preference" prompt="Choose the owner's stated routine update preference." type="list" errorStyle="stop">
      <formula1>=UpdatePreferenceList</formula1>
    </dataValidation>
    <dataValidation sqref="I5:I104" showDropDown="0" showInputMessage="1" showErrorMessage="1" allowBlank="0" errorTitle="Invalid selection" error="Select a valid handoff preference from the list." promptTitle="handoff preference" prompt="Choose the owner's stated handoff preference." type="list" errorStyle="stop">
      <formula1>=HandoffPreferenceList</formula1>
    </dataValidation>
    <dataValidation sqref="K5:K104" showDropDown="0" showInputMessage="1" showErrorMessage="1" allowBlank="0" errorTitle="Invalid selection" error="Select a valid invoice delivery preference from the list." promptTitle="invoice delivery preference" prompt="Choose the owner's stated invoice delivery preference." type="list" errorStyle="stop">
      <formula1>=InvoiceDeliveryList</formula1>
    </dataValidation>
    <dataValidation sqref="L5:L104" showDropDown="0" showInputMessage="1" showErrorMessage="1" allowBlank="0" errorTitle="Invalid selection" error="Select a valid billing detail preference from the list." promptTitle="billing detail preference" prompt="Choose the owner's stated billing detail preference." type="list" errorStyle="stop">
      <formula1>=BillingDetailList</formula1>
    </dataValidation>
    <dataValidation sqref="A5:A104" showDropDown="0" showInputMessage="1" showErrorMessage="1" allowBlank="0" errorTitle="Client ID is too long" error="Enter no more than 20 characters for the Client ID." promptTitle="Client ID" prompt="Enter the business's internal client identifier." type="custom" errorStyle="stop">
      <formula1>=OR(A5="",LEN(A5)&lt;=20)</formula1>
    </dataValidation>
    <dataValidation sqref="B5:B104" showDropDown="0" showInputMessage="1" showErrorMessage="1" allowBlank="0" errorTitle="Name is too long" error="Enter no more than 60 characters for the owner display name." promptTitle="Owner display name" prompt="Enter the owner's preferred display name." type="custom" errorStyle="stop">
      <formula1>=OR(B5="",LEN(B5)&lt;=60)</formula1>
    </dataValidation>
    <dataValidation sqref="J5:J104" showDropDown="0" showInputMessage="1" showErrorMessage="1" allowBlank="0" errorTitle="Handoff name is too long" error="Enter no more than 120 characters for authorized handoff names." promptTitle="Authorized handoff names" prompt="Enter only owner-stated administrative handoff names." type="custom" errorStyle="stop">
      <formula1>=OR(J5="",LEN(J5)&lt;=120)</formula1>
    </dataValidation>
    <dataValidation sqref="M5:M104" showDropDown="0" showInputMessage="1" showErrorMessage="1" allowBlank="0" errorTitle="Invalid confirmation date" error="Enter a date from 01/01/2000 through today." promptTitle="Last confirmed" prompt="Enter the date these preferences were last confirmed." type="custom" errorStyle="stop">
      <formula1>=OR(M5="",AND(ISNUMBER(M5),M5&gt;=DATE(2000,1,1),M5&lt;=TODAY()))</formula1>
    </dataValidation>
    <dataValidation sqref="N5:N104" showDropDown="0" showInputMessage="1" showErrorMessage="1" allowBlank="0" errorTitle="Note is too long" error="Enter no more than 250 characters." promptTitle="Administrative preferences only" prompt="Enter only communication, handoff, or invoice preferences. Do not enter pet care or medical instructions." type="custom" errorStyle="stop">
      <formula1>=OR(N5="",LEN(N5)&lt;=250)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A93F2C"/>
    <outlinePr summaryBelow="1" summaryRight="1"/>
    <pageSetUpPr/>
  </sheetPr>
  <dimension ref="A1:L6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3" customWidth="1" min="3" max="3"/>
    <col width="17" customWidth="1" min="4" max="4"/>
    <col width="19" customWidth="1" min="5" max="5"/>
    <col width="21" customWidth="1" min="6" max="6"/>
    <col width="17" customWidth="1" min="7" max="7"/>
    <col width="13" customWidth="1" min="8" max="8"/>
    <col width="26" customWidth="1" min="9" max="9"/>
    <col width="23" customWidth="1" min="10" max="10"/>
    <col width="24" customWidth="1" min="11" max="11"/>
    <col width="16" customWidth="1" min="12" max="12"/>
  </cols>
  <sheetData>
    <row r="1" ht="42" customHeight="1">
      <c r="A1" s="5" t="inlineStr">
        <is>
          <t>Setting</t>
        </is>
      </c>
      <c r="B1" s="5" t="inlineStr">
        <is>
          <t>Value</t>
        </is>
      </c>
      <c r="D1" s="8" t="inlineStr">
        <is>
          <t>Profile Status</t>
        </is>
      </c>
      <c r="E1" s="8" t="inlineStr">
        <is>
          <t>Contact Method</t>
        </is>
      </c>
      <c r="F1" s="8" t="inlineStr">
        <is>
          <t>Alternate Contact</t>
        </is>
      </c>
      <c r="G1" s="8" t="inlineStr">
        <is>
          <t>Contact Window</t>
        </is>
      </c>
      <c r="H1" s="8" t="inlineStr">
        <is>
          <t>Yes / No</t>
        </is>
      </c>
      <c r="I1" s="8" t="inlineStr">
        <is>
          <t>Update Preference</t>
        </is>
      </c>
      <c r="J1" s="8" t="inlineStr">
        <is>
          <t>Handoff Preference</t>
        </is>
      </c>
      <c r="K1" s="8" t="inlineStr">
        <is>
          <t>Invoice Delivery</t>
        </is>
      </c>
      <c r="L1" s="8" t="inlineStr">
        <is>
          <t>Billing Detail</t>
        </is>
      </c>
    </row>
    <row r="2">
      <c r="A2" s="6" t="inlineStr">
        <is>
          <t>Review interval in days</t>
        </is>
      </c>
      <c r="B2" s="23" t="n">
        <v>180</v>
      </c>
      <c r="D2" s="6" t="inlineStr">
        <is>
          <t>Active</t>
        </is>
      </c>
      <c r="E2" s="6" t="inlineStr">
        <is>
          <t>Email</t>
        </is>
      </c>
      <c r="F2" s="6" t="inlineStr">
        <is>
          <t>None</t>
        </is>
      </c>
      <c r="G2" s="6" t="inlineStr">
        <is>
          <t>Morning</t>
        </is>
      </c>
      <c r="H2" s="6" t="inlineStr">
        <is>
          <t>Yes</t>
        </is>
      </c>
      <c r="I2" s="6" t="inlineStr">
        <is>
          <t>At completion</t>
        </is>
      </c>
      <c r="J2" s="6" t="inlineStr">
        <is>
          <t>Owner in person</t>
        </is>
      </c>
      <c r="K2" s="6" t="inlineStr">
        <is>
          <t>Email</t>
        </is>
      </c>
      <c r="L2" s="6" t="inlineStr">
        <is>
          <t>Summary</t>
        </is>
      </c>
    </row>
    <row r="3">
      <c r="A3" s="9" t="inlineStr">
        <is>
          <t>Due-soon window in days</t>
        </is>
      </c>
      <c r="B3" s="23" t="n">
        <v>30</v>
      </c>
      <c r="D3" s="9" t="inlineStr">
        <is>
          <t>Inactive</t>
        </is>
      </c>
      <c r="E3" s="9" t="inlineStr">
        <is>
          <t>Phone call</t>
        </is>
      </c>
      <c r="F3" s="9" t="inlineStr">
        <is>
          <t>Email</t>
        </is>
      </c>
      <c r="G3" s="9" t="inlineStr">
        <is>
          <t>Afternoon</t>
        </is>
      </c>
      <c r="H3" s="9" t="inlineStr">
        <is>
          <t>No</t>
        </is>
      </c>
      <c r="I3" s="9" t="inlineStr">
        <is>
          <t>Once daily</t>
        </is>
      </c>
      <c r="J3" s="9" t="inlineStr">
        <is>
          <t>Authorized person</t>
        </is>
      </c>
      <c r="K3" s="9" t="inlineStr">
        <is>
          <t>Printed copy</t>
        </is>
      </c>
      <c r="L3" s="9" t="inlineStr">
        <is>
          <t>Itemized</t>
        </is>
      </c>
    </row>
    <row r="4">
      <c r="A4" s="6" t="n"/>
      <c r="B4" s="6" t="n"/>
      <c r="D4" s="6" t="n"/>
      <c r="E4" s="6" t="inlineStr">
        <is>
          <t>Text message</t>
        </is>
      </c>
      <c r="F4" s="6" t="inlineStr">
        <is>
          <t>Phone call</t>
        </is>
      </c>
      <c r="G4" s="6" t="inlineStr">
        <is>
          <t>Evening</t>
        </is>
      </c>
      <c r="H4" s="6" t="n"/>
      <c r="I4" s="6" t="inlineStr">
        <is>
          <t>Only if schedule changes</t>
        </is>
      </c>
      <c r="J4" s="6" t="inlineStr">
        <is>
          <t>Front desk</t>
        </is>
      </c>
      <c r="K4" s="6" t="inlineStr">
        <is>
          <t>Email and printed copy</t>
        </is>
      </c>
      <c r="L4" s="6" t="n"/>
    </row>
    <row r="5" ht="42" customHeight="1">
      <c r="A5" s="24" t="inlineStr">
        <is>
          <t>The due-soon window must be shorter than the review interval.</t>
        </is>
      </c>
      <c r="B5" s="9" t="n"/>
      <c r="D5" s="9" t="n"/>
      <c r="E5" s="9" t="inlineStr">
        <is>
          <t>Other</t>
        </is>
      </c>
      <c r="F5" s="9" t="inlineStr">
        <is>
          <t>Text message</t>
        </is>
      </c>
      <c r="G5" s="9" t="inlineStr">
        <is>
          <t>Anytime</t>
        </is>
      </c>
      <c r="H5" s="9" t="n"/>
      <c r="I5" s="9" t="inlineStr">
        <is>
          <t>No routine updates</t>
        </is>
      </c>
      <c r="J5" s="9" t="inlineStr">
        <is>
          <t>Contactless handoff</t>
        </is>
      </c>
      <c r="K5" s="9" t="inlineStr">
        <is>
          <t>Ask each time</t>
        </is>
      </c>
      <c r="L5" s="9" t="n"/>
    </row>
    <row r="6">
      <c r="A6" s="6" t="n"/>
      <c r="B6" s="6" t="n"/>
      <c r="D6" s="6" t="n"/>
      <c r="E6" s="6" t="n"/>
      <c r="F6" s="6" t="inlineStr">
        <is>
          <t>Other</t>
        </is>
      </c>
      <c r="G6" s="6" t="n"/>
      <c r="H6" s="6" t="n"/>
      <c r="I6" s="6" t="n"/>
      <c r="J6" s="6" t="inlineStr">
        <is>
          <t>Confirm each time</t>
        </is>
      </c>
      <c r="K6" s="6" t="n"/>
      <c r="L6" s="6" t="n"/>
    </row>
  </sheetData>
  <dataValidations count="2">
    <dataValidation sqref="B2" showDropDown="0" showInputMessage="1" showErrorMessage="1" allowBlank="0" errorTitle="Invalid review interval" error="Enter a whole number from 30 through 730 that is greater than the due-soon window." promptTitle="Review interval" prompt="Enter the number of days between preference reviews." type="custom" errorStyle="stop">
      <formula1>=AND(ISNUMBER(B2),B2=INT(B2),B2&gt;=30,B2&lt;=730,B2&gt;B3)</formula1>
    </dataValidation>
    <dataValidation sqref="B3" showDropDown="0" showInputMessage="1" showErrorMessage="1" allowBlank="0" errorTitle="Invalid due-soon window" error="Enter a whole number from 0 through 90 that is less than the review interval." promptTitle="Due-soon window" prompt="Enter the number of days before review when a record is due soon." type="custom" errorStyle="stop">
      <formula1>=AND(ISNUMBER(B3),B3=INT(B3),B3&gt;=0,B3&lt;=90,B3&lt;B2)</formula1>
    </dataValidation>
  </dataValidation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2026-09-09T14:13:34Z</dcterms:created>
  <dcterms:modified xmlns:dcterms="http://purl.org/dc/terms/" xmlns:xsi="http://www.w3.org/2001/XMLSchema-instance" xsi:type="dcterms:W3CDTF">2026-09-09T14:13:35+00:00Z</dcterms:modified>
</cp:coreProperties>
</file>