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'Schedule'!$A$4:$P$104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 &quot;miles&quot;"/>
    <numFmt numFmtId="165" formatCode="mm/dd/yyyy"/>
    <numFmt numFmtId="166" formatCode="0.00 &quot;hours&quot;"/>
    <numFmt numFmtId="167" formatCode="mm/dd/yyyy h:mm AM/P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6B66"/>
      <sz val="10"/>
    </font>
    <font>
      <name val="Calibri"/>
      <b val="1"/>
      <color rgb="00FFFFFF"/>
      <sz val="11"/>
    </font>
    <font>
      <name val="Calibri"/>
      <b val="1"/>
      <color rgb="00243431"/>
      <sz val="10"/>
    </font>
    <font>
      <name val="Calibri"/>
      <color rgb="00243431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A93F2C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18" fontId="5" fillId="6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166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left" vertical="center"/>
    </xf>
    <xf numFmtId="166" fontId="5" fillId="3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Trips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Trips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3" customWidth="1" min="3" max="3"/>
    <col width="16" customWidth="1" min="4" max="4"/>
    <col width="11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7" customHeight="1">
      <c r="A1" s="1" t="inlineStr">
        <is>
          <t>Cedar Kite Pet Care (Fictional) — Transport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>
      <c r="A2" s="4" t="inlineStr">
        <is>
          <t>Indicators are calculated from entered Schedule rows.</t>
        </is>
      </c>
    </row>
    <row r="3">
      <c r="A3" s="5" t="inlineStr">
        <is>
          <t>Indicator</t>
        </is>
      </c>
      <c r="B3" s="5" t="inlineStr">
        <is>
          <t>Value</t>
        </is>
      </c>
      <c r="D3" s="6" t="inlineStr">
        <is>
          <t>Status</t>
        </is>
      </c>
      <c r="E3" s="6" t="inlineStr">
        <is>
          <t>Trips</t>
        </is>
      </c>
    </row>
    <row r="4">
      <c r="A4" s="7" t="inlineStr">
        <is>
          <t>Total trips</t>
        </is>
      </c>
      <c r="B4" s="8">
        <f>COUNTIF(Schedule!$A$5:$A$104,"&lt;&gt;")</f>
        <v/>
      </c>
      <c r="D4" s="9" t="inlineStr">
        <is>
          <t>Scheduled</t>
        </is>
      </c>
      <c r="E4" s="8">
        <f>COUNTIF(Schedule!$M$5:$M$104,D4)</f>
        <v/>
      </c>
    </row>
    <row r="5">
      <c r="A5" s="10" t="inlineStr">
        <is>
          <t>Trips today</t>
        </is>
      </c>
      <c r="B5" s="11">
        <f>COUNTIFS(Schedule!$A$5:$A$104,"&lt;&gt;",Schedule!$B$5:$B$104,TODAY())</f>
        <v/>
      </c>
      <c r="D5" s="12" t="inlineStr">
        <is>
          <t>En Route</t>
        </is>
      </c>
      <c r="E5" s="11">
        <f>COUNTIF(Schedule!$M$5:$M$104,D5)</f>
        <v/>
      </c>
    </row>
    <row r="6">
      <c r="A6" s="7" t="inlineStr">
        <is>
          <t>Trips in next 7 days</t>
        </is>
      </c>
      <c r="B6" s="8">
        <f>COUNTIFS(Schedule!$A$5:$A$104,"&lt;&gt;",Schedule!$B$5:$B$104,"&gt;="&amp;TODAY(),Schedule!$B$5:$B$104,"&lt;="&amp;TODAY()+7,Schedule!$M$5:$M$104,"&lt;&gt;Canceled")</f>
        <v/>
      </c>
      <c r="D6" s="9" t="inlineStr">
        <is>
          <t>Completed</t>
        </is>
      </c>
      <c r="E6" s="8">
        <f>COUNTIF(Schedule!$M$5:$M$104,D6)</f>
        <v/>
      </c>
    </row>
    <row r="7">
      <c r="A7" s="10" t="inlineStr">
        <is>
          <t>Open trips</t>
        </is>
      </c>
      <c r="B7" s="11">
        <f>COUNTIF(Schedule!$M$5:$M$104,"Scheduled")+COUNTIF(Schedule!$M$5:$M$104,"En Route")</f>
        <v/>
      </c>
      <c r="D7" s="12" t="inlineStr">
        <is>
          <t>Canceled</t>
        </is>
      </c>
      <c r="E7" s="11">
        <f>COUNTIF(Schedule!$M$5:$M$104,D7)</f>
        <v/>
      </c>
    </row>
    <row r="8">
      <c r="A8" s="7" t="inlineStr">
        <is>
          <t>Completed trips</t>
        </is>
      </c>
      <c r="B8" s="8">
        <f>COUNTIF(Schedule!$M$5:$M$104,"Completed")</f>
        <v/>
      </c>
    </row>
    <row r="9">
      <c r="A9" s="10" t="inlineStr">
        <is>
          <t>Confirmed handoffs</t>
        </is>
      </c>
      <c r="B9" s="11">
        <f>COUNTIFS(Schedule!$A$5:$A$104,"&lt;&gt;",Schedule!$M$5:$M$104,"Completed",Schedule!$N$5:$N$104,"&lt;&gt;",Schedule!$O$5:$O$104,"&lt;&gt;")</f>
        <v/>
      </c>
    </row>
    <row r="10">
      <c r="A10" s="7" t="inlineStr">
        <is>
          <t>Needs human check</t>
        </is>
      </c>
      <c r="B10" s="8">
        <f>COUNTIFS(Schedule!$A$5:$A$104,"&lt;&gt;",Schedule!$P$5:$P$104,"&lt;&gt;Ready",Schedule!$P$5:$P$104,"&lt;&gt;Canceled")</f>
        <v/>
      </c>
    </row>
    <row r="11">
      <c r="A11" s="10" t="inlineStr">
        <is>
          <t>Planned miles</t>
        </is>
      </c>
      <c r="B11" s="13">
        <f>IF(COUNT(Schedule!$J$5:$J$104)=0,"",SUM(Schedule!$J$5:$J$104))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78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21" customWidth="1" min="4" max="4"/>
    <col width="25" customWidth="1" min="5" max="5"/>
    <col width="38" customWidth="1" min="6" max="6"/>
    <col width="13" customWidth="1" min="7" max="7"/>
    <col width="13" customWidth="1" min="8" max="8"/>
    <col width="15" customWidth="1" min="9" max="9"/>
    <col width="14" customWidth="1" min="10" max="10"/>
    <col width="27" customWidth="1" min="11" max="11"/>
    <col width="20" customWidth="1" min="12" max="12"/>
    <col width="13" customWidth="1" min="13" max="13"/>
    <col width="25" customWidth="1" min="14" max="14"/>
    <col width="21" customWidth="1" min="15" max="15"/>
    <col width="25" customWidth="1" min="16" max="16"/>
  </cols>
  <sheetData>
    <row r="1" ht="27" customHeight="1">
      <c r="A1" s="1" t="inlineStr">
        <is>
          <t>Cedar Kite Pet Care (Fictional) — Pet Pickup and Dropoff Schedule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22" customHeight="1">
      <c r="A2" s="4" t="inlineStr">
        <is>
          <t>Yellow cells are editable. Calculated checks are prompts for human review.</t>
        </is>
      </c>
    </row>
    <row r="3"/>
    <row r="4" ht="35" customHeight="1">
      <c r="A4" s="5" t="inlineStr">
        <is>
          <t>Trip ID</t>
        </is>
      </c>
      <c r="B4" s="5" t="inlineStr">
        <is>
          <t>Service Date</t>
        </is>
      </c>
      <c r="C4" s="5" t="inlineStr">
        <is>
          <t>Direction</t>
        </is>
      </c>
      <c r="D4" s="5" t="inlineStr">
        <is>
          <t>Pet</t>
        </is>
      </c>
      <c r="E4" s="5" t="inlineStr">
        <is>
          <t>Client</t>
        </is>
      </c>
      <c r="F4" s="5" t="inlineStr">
        <is>
          <t>Address</t>
        </is>
      </c>
      <c r="G4" s="5" t="inlineStr">
        <is>
          <t>Window Start</t>
        </is>
      </c>
      <c r="H4" s="5" t="inlineStr">
        <is>
          <t>Window End</t>
        </is>
      </c>
      <c r="I4" s="5" t="inlineStr">
        <is>
          <t>Window Hours (Calc)</t>
        </is>
      </c>
      <c r="J4" s="5" t="inlineStr">
        <is>
          <t>Planned Miles</t>
        </is>
      </c>
      <c r="K4" s="5" t="inlineStr">
        <is>
          <t>Assigned Driver</t>
        </is>
      </c>
      <c r="L4" s="5" t="inlineStr">
        <is>
          <t>Vehicle</t>
        </is>
      </c>
      <c r="M4" s="5" t="inlineStr">
        <is>
          <t>Status</t>
        </is>
      </c>
      <c r="N4" s="5" t="inlineStr">
        <is>
          <t>Handoff By</t>
        </is>
      </c>
      <c r="O4" s="5" t="inlineStr">
        <is>
          <t>Handoff Time</t>
        </is>
      </c>
      <c r="P4" s="5" t="inlineStr">
        <is>
          <t>Schedule Check (Calc)</t>
        </is>
      </c>
    </row>
    <row r="5" ht="29" customHeight="1">
      <c r="A5" s="14" t="inlineStr">
        <is>
          <t>SAMPLE-001</t>
        </is>
      </c>
      <c r="B5" s="26" t="n">
        <v>46271</v>
      </c>
      <c r="C5" s="14" t="inlineStr">
        <is>
          <t>Pickup</t>
        </is>
      </c>
      <c r="D5" s="16" t="inlineStr">
        <is>
          <t>Comet (Fictional)</t>
        </is>
      </c>
      <c r="E5" s="16" t="inlineStr">
        <is>
          <t>Avery Sample (Fictional)</t>
        </is>
      </c>
      <c r="F5" s="16" t="inlineStr">
        <is>
          <t>101 Example Lane, Sampleton, CO (Fictional)</t>
        </is>
      </c>
      <c r="G5" s="17" t="n">
        <v>0.3333333333333333</v>
      </c>
      <c r="H5" s="17" t="n">
        <v>0.375</v>
      </c>
      <c r="I5" s="27">
        <f>IF(OR(A5="",G5="",H5=""),"",IFERROR(IF(H5&gt;G5,(H5-G5)*24,""),""))</f>
        <v/>
      </c>
      <c r="J5" s="19" t="n">
        <v>12.5</v>
      </c>
      <c r="K5" s="16" t="inlineStr">
        <is>
          <t>Morgan Sample (Fictional)</t>
        </is>
      </c>
      <c r="L5" s="16" t="inlineStr">
        <is>
          <t>Fictional Van A</t>
        </is>
      </c>
      <c r="M5" s="14" t="inlineStr">
        <is>
          <t>Completed</t>
        </is>
      </c>
      <c r="N5" s="16" t="inlineStr">
        <is>
          <t>Casey Sample (Fictional)</t>
        </is>
      </c>
      <c r="O5" s="28" t="n">
        <v>46271.36666666667</v>
      </c>
      <c r="P5" s="21">
        <f>IF(A5="","",IFERROR(IF(OR(B5="",C5="",D5="",E5="",F5="",G5="",H5="",M5=""),"Check required fields",IF(M5="Canceled","Canceled",IF(H5&lt;=G5,"Check window order",IF(IFERROR(I5,0)&gt;Assumptions!$B$4,"Check long window",IF(IFERROR(J5,0)&gt;Assumptions!$B$5,"Check long route",IF(AND(B5&lt;TODAY(),M5&lt;&gt;"Completed"),"Check overdue trip",IF(OR(K5="",L5=""),"Assign driver/vehicle",IF(COUNTIFS($B$5:$B$104,B5,$L$5:$L$104,L5,$G$5:$G$104,"&lt;"&amp;H5,$H$5:$H$104,"&gt;"&amp;G5,$M$5:$M$104,"&lt;&gt;Canceled",$A$5:$A$104,"&lt;&gt;")&gt;1,"Check vehicle overlap",IF(AND(M5="Completed",OR(N5="",O5="")),"Confirm handoff",IF(AND(M5&lt;&gt;"Completed",OR(N5&lt;&gt;"",O5&lt;&gt;"")),"Check handoff/status","Ready")))))))))),"Check entered values"))</f>
        <v/>
      </c>
    </row>
    <row r="6" ht="29" customHeight="1">
      <c r="A6" s="14" t="inlineStr">
        <is>
          <t>SAMPLE-002</t>
        </is>
      </c>
      <c r="B6" s="26" t="n">
        <v>46272</v>
      </c>
      <c r="C6" s="14" t="inlineStr">
        <is>
          <t>Dropoff</t>
        </is>
      </c>
      <c r="D6" s="16" t="inlineStr">
        <is>
          <t>Maple (Fictional)</t>
        </is>
      </c>
      <c r="E6" s="16" t="inlineStr">
        <is>
          <t>Riley Sample (Fictional)</t>
        </is>
      </c>
      <c r="F6" s="16" t="inlineStr">
        <is>
          <t>202 Placeholder Road, Sampleton, CO (Fictional)</t>
        </is>
      </c>
      <c r="G6" s="17" t="n">
        <v>0.4166666666666667</v>
      </c>
      <c r="H6" s="17" t="n">
        <v>0.4791666666666667</v>
      </c>
      <c r="I6" s="29">
        <f>IF(OR(A6="",G6="",H6=""),"",IFERROR(IF(H6&gt;G6,(H6-G6)*24,""),""))</f>
        <v/>
      </c>
      <c r="J6" s="19" t="n">
        <v>18</v>
      </c>
      <c r="K6" s="16" t="inlineStr">
        <is>
          <t>Quinn Sample (Fictional)</t>
        </is>
      </c>
      <c r="L6" s="16" t="inlineStr">
        <is>
          <t>Fictional Van B</t>
        </is>
      </c>
      <c r="M6" s="14" t="inlineStr">
        <is>
          <t>Completed</t>
        </is>
      </c>
      <c r="N6" s="16" t="inlineStr">
        <is>
          <t>Riley Sample (Fictional)</t>
        </is>
      </c>
      <c r="O6" s="28" t="n">
        <v>46272.47083333333</v>
      </c>
      <c r="P6" s="23">
        <f>IF(A6="","",IFERROR(IF(OR(B6="",C6="",D6="",E6="",F6="",G6="",H6="",M6=""),"Check required fields",IF(M6="Canceled","Canceled",IF(H6&lt;=G6,"Check window order",IF(IFERROR(I6,0)&gt;Assumptions!$B$4,"Check long window",IF(IFERROR(J6,0)&gt;Assumptions!$B$5,"Check long route",IF(AND(B6&lt;TODAY(),M6&lt;&gt;"Completed"),"Check overdue trip",IF(OR(K6="",L6=""),"Assign driver/vehicle",IF(COUNTIFS($B$5:$B$104,B6,$L$5:$L$104,L6,$G$5:$G$104,"&lt;"&amp;H6,$H$5:$H$104,"&gt;"&amp;G6,$M$5:$M$104,"&lt;&gt;Canceled",$A$5:$A$104,"&lt;&gt;")&gt;1,"Check vehicle overlap",IF(AND(M6="Completed",OR(N6="",O6="")),"Confirm handoff",IF(AND(M6&lt;&gt;"Completed",OR(N6&lt;&gt;"",O6&lt;&gt;"")),"Check handoff/status","Ready")))))))))),"Check entered values"))</f>
        <v/>
      </c>
    </row>
    <row r="7" ht="29" customHeight="1">
      <c r="A7" s="14" t="inlineStr">
        <is>
          <t>SAMPLE-003</t>
        </is>
      </c>
      <c r="B7" s="26" t="n">
        <v>46274</v>
      </c>
      <c r="C7" s="14" t="inlineStr">
        <is>
          <t>Pickup</t>
        </is>
      </c>
      <c r="D7" s="16" t="inlineStr">
        <is>
          <t>Orbit (Fictional)</t>
        </is>
      </c>
      <c r="E7" s="16" t="inlineStr">
        <is>
          <t>Parker Sample (Fictional)</t>
        </is>
      </c>
      <c r="F7" s="16" t="inlineStr">
        <is>
          <t>303 Sample Street, Exampleville, CO (Fictional)</t>
        </is>
      </c>
      <c r="G7" s="17" t="n">
        <v>0.3125</v>
      </c>
      <c r="H7" s="17" t="n">
        <v>0.3958333333333333</v>
      </c>
      <c r="I7" s="27">
        <f>IF(OR(A7="",G7="",H7=""),"",IFERROR(IF(H7&gt;G7,(H7-G7)*24,""),""))</f>
        <v/>
      </c>
      <c r="J7" s="19" t="n">
        <v>40</v>
      </c>
      <c r="K7" s="16" t="inlineStr">
        <is>
          <t>Morgan Sample (Fictional)</t>
        </is>
      </c>
      <c r="L7" s="16" t="inlineStr">
        <is>
          <t>Fictional Van A</t>
        </is>
      </c>
      <c r="M7" s="14" t="inlineStr">
        <is>
          <t>Scheduled</t>
        </is>
      </c>
      <c r="N7" s="16" t="n"/>
      <c r="O7" s="28" t="n"/>
      <c r="P7" s="21">
        <f>IF(A7="","",IFERROR(IF(OR(B7="",C7="",D7="",E7="",F7="",G7="",H7="",M7=""),"Check required fields",IF(M7="Canceled","Canceled",IF(H7&lt;=G7,"Check window order",IF(IFERROR(I7,0)&gt;Assumptions!$B$4,"Check long window",IF(IFERROR(J7,0)&gt;Assumptions!$B$5,"Check long route",IF(AND(B7&lt;TODAY(),M7&lt;&gt;"Completed"),"Check overdue trip",IF(OR(K7="",L7=""),"Assign driver/vehicle",IF(COUNTIFS($B$5:$B$104,B7,$L$5:$L$104,L7,$G$5:$G$104,"&lt;"&amp;H7,$H$5:$H$104,"&gt;"&amp;G7,$M$5:$M$104,"&lt;&gt;Canceled",$A$5:$A$104,"&lt;&gt;")&gt;1,"Check vehicle overlap",IF(AND(M7="Completed",OR(N7="",O7="")),"Confirm handoff",IF(AND(M7&lt;&gt;"Completed",OR(N7&lt;&gt;"",O7&lt;&gt;"")),"Check handoff/status","Ready")))))))))),"Check entered values"))</f>
        <v/>
      </c>
    </row>
    <row r="8" ht="29" customHeight="1">
      <c r="A8" s="14" t="inlineStr">
        <is>
          <t>SAMPLE-004</t>
        </is>
      </c>
      <c r="B8" s="26" t="n">
        <v>46274</v>
      </c>
      <c r="C8" s="14" t="inlineStr">
        <is>
          <t>Dropoff</t>
        </is>
      </c>
      <c r="D8" s="16" t="inlineStr">
        <is>
          <t>Pixel (Fictional)</t>
        </is>
      </c>
      <c r="E8" s="16" t="inlineStr">
        <is>
          <t>Drew Sample (Fictional)</t>
        </is>
      </c>
      <c r="F8" s="16" t="inlineStr">
        <is>
          <t>404 Demonstration Drive, Exampleville, CO (Fictional)</t>
        </is>
      </c>
      <c r="G8" s="17" t="n">
        <v>0.5416666666666666</v>
      </c>
      <c r="H8" s="17" t="n">
        <v>0.6041666666666666</v>
      </c>
      <c r="I8" s="29">
        <f>IF(OR(A8="",G8="",H8=""),"",IFERROR(IF(H8&gt;G8,(H8-G8)*24,""),""))</f>
        <v/>
      </c>
      <c r="J8" s="19" t="n">
        <v>9.199999999999999</v>
      </c>
      <c r="K8" s="16" t="inlineStr">
        <is>
          <t>Quinn Sample (Fictional)</t>
        </is>
      </c>
      <c r="L8" s="16" t="inlineStr">
        <is>
          <t>Fictional Van B</t>
        </is>
      </c>
      <c r="M8" s="14" t="inlineStr">
        <is>
          <t>En Route</t>
        </is>
      </c>
      <c r="N8" s="16" t="n"/>
      <c r="O8" s="28" t="n"/>
      <c r="P8" s="23">
        <f>IF(A8="","",IFERROR(IF(OR(B8="",C8="",D8="",E8="",F8="",G8="",H8="",M8=""),"Check required fields",IF(M8="Canceled","Canceled",IF(H8&lt;=G8,"Check window order",IF(IFERROR(I8,0)&gt;Assumptions!$B$4,"Check long window",IF(IFERROR(J8,0)&gt;Assumptions!$B$5,"Check long route",IF(AND(B8&lt;TODAY(),M8&lt;&gt;"Completed"),"Check overdue trip",IF(OR(K8="",L8=""),"Assign driver/vehicle",IF(COUNTIFS($B$5:$B$104,B8,$L$5:$L$104,L8,$G$5:$G$104,"&lt;"&amp;H8,$H$5:$H$104,"&gt;"&amp;G8,$M$5:$M$104,"&lt;&gt;Canceled",$A$5:$A$104,"&lt;&gt;")&gt;1,"Check vehicle overlap",IF(AND(M8="Completed",OR(N8="",O8="")),"Confirm handoff",IF(AND(M8&lt;&gt;"Completed",OR(N8&lt;&gt;"",O8&lt;&gt;"")),"Check handoff/status","Ready")))))))))),"Check entered values"))</f>
        <v/>
      </c>
    </row>
    <row r="9" ht="29" customHeight="1">
      <c r="A9" s="14" t="inlineStr">
        <is>
          <t>SAMPLE-005</t>
        </is>
      </c>
      <c r="B9" s="26" t="n">
        <v>46275</v>
      </c>
      <c r="C9" s="14" t="inlineStr">
        <is>
          <t>Pickup</t>
        </is>
      </c>
      <c r="D9" s="16" t="inlineStr">
        <is>
          <t>Juniper (Fictional)</t>
        </is>
      </c>
      <c r="E9" s="16" t="inlineStr">
        <is>
          <t>Rowan Sample (Fictional)</t>
        </is>
      </c>
      <c r="F9" s="16" t="inlineStr">
        <is>
          <t>505 Fiction Avenue, Sampleton, CO (Fictional)</t>
        </is>
      </c>
      <c r="G9" s="17" t="n">
        <v>0.375</v>
      </c>
      <c r="H9" s="17" t="n">
        <v>0.4375</v>
      </c>
      <c r="I9" s="27">
        <f>IF(OR(A9="",G9="",H9=""),"",IFERROR(IF(H9&gt;G9,(H9-G9)*24,""),""))</f>
        <v/>
      </c>
      <c r="J9" s="19" t="n">
        <v>14.8</v>
      </c>
      <c r="K9" s="16" t="inlineStr">
        <is>
          <t>Morgan Sample (Fictional)</t>
        </is>
      </c>
      <c r="L9" s="16" t="inlineStr">
        <is>
          <t>Fictional Van A</t>
        </is>
      </c>
      <c r="M9" s="14" t="inlineStr">
        <is>
          <t>Scheduled</t>
        </is>
      </c>
      <c r="N9" s="16" t="n"/>
      <c r="O9" s="28" t="n"/>
      <c r="P9" s="21">
        <f>IF(A9="","",IFERROR(IF(OR(B9="",C9="",D9="",E9="",F9="",G9="",H9="",M9=""),"Check required fields",IF(M9="Canceled","Canceled",IF(H9&lt;=G9,"Check window order",IF(IFERROR(I9,0)&gt;Assumptions!$B$4,"Check long window",IF(IFERROR(J9,0)&gt;Assumptions!$B$5,"Check long route",IF(AND(B9&lt;TODAY(),M9&lt;&gt;"Completed"),"Check overdue trip",IF(OR(K9="",L9=""),"Assign driver/vehicle",IF(COUNTIFS($B$5:$B$104,B9,$L$5:$L$104,L9,$G$5:$G$104,"&lt;"&amp;H9,$H$5:$H$104,"&gt;"&amp;G9,$M$5:$M$104,"&lt;&gt;Canceled",$A$5:$A$104,"&lt;&gt;")&gt;1,"Check vehicle overlap",IF(AND(M9="Completed",OR(N9="",O9="")),"Confirm handoff",IF(AND(M9&lt;&gt;"Completed",OR(N9&lt;&gt;"",O9&lt;&gt;"")),"Check handoff/status","Ready")))))))))),"Check entered values"))</f>
        <v/>
      </c>
    </row>
    <row r="10" ht="29" customHeight="1">
      <c r="A10" s="14" t="inlineStr">
        <is>
          <t>SAMPLE-006</t>
        </is>
      </c>
      <c r="B10" s="26" t="n">
        <v>46275</v>
      </c>
      <c r="C10" s="14" t="inlineStr">
        <is>
          <t>Dropoff</t>
        </is>
      </c>
      <c r="D10" s="16" t="inlineStr">
        <is>
          <t>Nimbus (Fictional)</t>
        </is>
      </c>
      <c r="E10" s="16" t="inlineStr">
        <is>
          <t>Skyler Sample (Fictional)</t>
        </is>
      </c>
      <c r="F10" s="16" t="inlineStr">
        <is>
          <t>606 Imaginary Court, Exampleville, CO (Fictional)</t>
        </is>
      </c>
      <c r="G10" s="17" t="n">
        <v>0.4166666666666667</v>
      </c>
      <c r="H10" s="17" t="n">
        <v>0.4583333333333333</v>
      </c>
      <c r="I10" s="29">
        <f>IF(OR(A10="",G10="",H10=""),"",IFERROR(IF(H10&gt;G10,(H10-G10)*24,""),""))</f>
        <v/>
      </c>
      <c r="J10" s="19" t="n">
        <v>11.5</v>
      </c>
      <c r="K10" s="16" t="inlineStr">
        <is>
          <t>Taylor Sample (Fictional)</t>
        </is>
      </c>
      <c r="L10" s="16" t="inlineStr">
        <is>
          <t>Fictional Van A</t>
        </is>
      </c>
      <c r="M10" s="14" t="inlineStr">
        <is>
          <t>Scheduled</t>
        </is>
      </c>
      <c r="N10" s="16" t="n"/>
      <c r="O10" s="28" t="n"/>
      <c r="P10" s="23">
        <f>IF(A10="","",IFERROR(IF(OR(B10="",C10="",D10="",E10="",F10="",G10="",H10="",M10=""),"Check required fields",IF(M10="Canceled","Canceled",IF(H10&lt;=G10,"Check window order",IF(IFERROR(I10,0)&gt;Assumptions!$B$4,"Check long window",IF(IFERROR(J10,0)&gt;Assumptions!$B$5,"Check long route",IF(AND(B10&lt;TODAY(),M10&lt;&gt;"Completed"),"Check overdue trip",IF(OR(K10="",L10=""),"Assign driver/vehicle",IF(COUNTIFS($B$5:$B$104,B10,$L$5:$L$104,L10,$G$5:$G$104,"&lt;"&amp;H10,$H$5:$H$104,"&gt;"&amp;G10,$M$5:$M$104,"&lt;&gt;Canceled",$A$5:$A$104,"&lt;&gt;")&gt;1,"Check vehicle overlap",IF(AND(M10="Completed",OR(N10="",O10="")),"Confirm handoff",IF(AND(M10&lt;&gt;"Completed",OR(N10&lt;&gt;"",O10&lt;&gt;"")),"Check handoff/status","Ready")))))))))),"Check entered values"))</f>
        <v/>
      </c>
    </row>
    <row r="11" ht="29" customHeight="1">
      <c r="A11" s="14" t="inlineStr">
        <is>
          <t>SAMPLE-007</t>
        </is>
      </c>
      <c r="B11" s="26" t="n">
        <v>46276</v>
      </c>
      <c r="C11" s="14" t="inlineStr">
        <is>
          <t>Pickup</t>
        </is>
      </c>
      <c r="D11" s="16" t="inlineStr">
        <is>
          <t>Clover (Fictional)</t>
        </is>
      </c>
      <c r="E11" s="16" t="inlineStr">
        <is>
          <t>Emerson Sample (Fictional)</t>
        </is>
      </c>
      <c r="F11" s="16" t="inlineStr">
        <is>
          <t>707 Example Parkway, Sampleton, CO (Fictional)</t>
        </is>
      </c>
      <c r="G11" s="17" t="n">
        <v>0.3333333333333333</v>
      </c>
      <c r="H11" s="17" t="n">
        <v>0.4583333333333333</v>
      </c>
      <c r="I11" s="27">
        <f>IF(OR(A11="",G11="",H11=""),"",IFERROR(IF(H11&gt;G11,(H11-G11)*24,""),""))</f>
        <v/>
      </c>
      <c r="J11" s="19" t="n">
        <v>16</v>
      </c>
      <c r="K11" s="16" t="inlineStr">
        <is>
          <t>Reese Sample (Fictional)</t>
        </is>
      </c>
      <c r="L11" s="16" t="inlineStr">
        <is>
          <t>Fictional Van C</t>
        </is>
      </c>
      <c r="M11" s="14" t="inlineStr">
        <is>
          <t>Scheduled</t>
        </is>
      </c>
      <c r="N11" s="16" t="n"/>
      <c r="O11" s="28" t="n"/>
      <c r="P11" s="21">
        <f>IF(A11="","",IFERROR(IF(OR(B11="",C11="",D11="",E11="",F11="",G11="",H11="",M11=""),"Check required fields",IF(M11="Canceled","Canceled",IF(H11&lt;=G11,"Check window order",IF(IFERROR(I11,0)&gt;Assumptions!$B$4,"Check long window",IF(IFERROR(J11,0)&gt;Assumptions!$B$5,"Check long route",IF(AND(B11&lt;TODAY(),M11&lt;&gt;"Completed"),"Check overdue trip",IF(OR(K11="",L11=""),"Assign driver/vehicle",IF(COUNTIFS($B$5:$B$104,B11,$L$5:$L$104,L11,$G$5:$G$104,"&lt;"&amp;H11,$H$5:$H$104,"&gt;"&amp;G11,$M$5:$M$104,"&lt;&gt;Canceled",$A$5:$A$104,"&lt;&gt;")&gt;1,"Check vehicle overlap",IF(AND(M11="Completed",OR(N11="",O11="")),"Confirm handoff",IF(AND(M11&lt;&gt;"Completed",OR(N11&lt;&gt;"",O11&lt;&gt;"")),"Check handoff/status","Ready")))))))))),"Check entered values"))</f>
        <v/>
      </c>
    </row>
    <row r="12" ht="29" customHeight="1">
      <c r="A12" s="14" t="inlineStr">
        <is>
          <t>SAMPLE-008</t>
        </is>
      </c>
      <c r="B12" s="26" t="n">
        <v>46277</v>
      </c>
      <c r="C12" s="14" t="inlineStr">
        <is>
          <t>Dropoff</t>
        </is>
      </c>
      <c r="D12" s="16" t="inlineStr">
        <is>
          <t>Echo (Fictional)</t>
        </is>
      </c>
      <c r="E12" s="16" t="inlineStr">
        <is>
          <t>Finley Sample (Fictional)</t>
        </is>
      </c>
      <c r="F12" s="16" t="inlineStr">
        <is>
          <t>808 Placeholder Boulevard, Sampleton, CO (Fictional)</t>
        </is>
      </c>
      <c r="G12" s="17" t="n">
        <v>0.5833333333333334</v>
      </c>
      <c r="H12" s="17" t="n">
        <v>0.625</v>
      </c>
      <c r="I12" s="29">
        <f>IF(OR(A12="",G12="",H12=""),"",IFERROR(IF(H12&gt;G12,(H12-G12)*24,""),""))</f>
        <v/>
      </c>
      <c r="J12" s="19" t="n">
        <v>52.5</v>
      </c>
      <c r="K12" s="16" t="inlineStr">
        <is>
          <t>Quinn Sample (Fictional)</t>
        </is>
      </c>
      <c r="L12" s="16" t="inlineStr">
        <is>
          <t>Fictional Van B</t>
        </is>
      </c>
      <c r="M12" s="14" t="inlineStr">
        <is>
          <t>Scheduled</t>
        </is>
      </c>
      <c r="N12" s="16" t="n"/>
      <c r="O12" s="28" t="n"/>
      <c r="P12" s="23">
        <f>IF(A12="","",IFERROR(IF(OR(B12="",C12="",D12="",E12="",F12="",G12="",H12="",M12=""),"Check required fields",IF(M12="Canceled","Canceled",IF(H12&lt;=G12,"Check window order",IF(IFERROR(I12,0)&gt;Assumptions!$B$4,"Check long window",IF(IFERROR(J12,0)&gt;Assumptions!$B$5,"Check long route",IF(AND(B12&lt;TODAY(),M12&lt;&gt;"Completed"),"Check overdue trip",IF(OR(K12="",L12=""),"Assign driver/vehicle",IF(COUNTIFS($B$5:$B$104,B12,$L$5:$L$104,L12,$G$5:$G$104,"&lt;"&amp;H12,$H$5:$H$104,"&gt;"&amp;G12,$M$5:$M$104,"&lt;&gt;Canceled",$A$5:$A$104,"&lt;&gt;")&gt;1,"Check vehicle overlap",IF(AND(M12="Completed",OR(N12="",O12="")),"Confirm handoff",IF(AND(M12&lt;&gt;"Completed",OR(N12&lt;&gt;"",O12&lt;&gt;"")),"Check handoff/status","Ready")))))))))),"Check entered values"))</f>
        <v/>
      </c>
    </row>
    <row r="13" ht="29" customHeight="1">
      <c r="A13" s="14" t="inlineStr">
        <is>
          <t>SAMPLE-009</t>
        </is>
      </c>
      <c r="B13" s="26" t="n">
        <v>46278</v>
      </c>
      <c r="C13" s="14" t="inlineStr">
        <is>
          <t>Pickup</t>
        </is>
      </c>
      <c r="D13" s="16" t="inlineStr">
        <is>
          <t>Waffles (Fictional)</t>
        </is>
      </c>
      <c r="E13" s="16" t="inlineStr">
        <is>
          <t>Harper Sample (Fictional)</t>
        </is>
      </c>
      <c r="F13" s="16" t="inlineStr">
        <is>
          <t>909 Sample Circle, Exampleville, CO (Fictional)</t>
        </is>
      </c>
      <c r="G13" s="17" t="n">
        <v>0.5</v>
      </c>
      <c r="H13" s="17" t="n">
        <v>0.5416666666666666</v>
      </c>
      <c r="I13" s="27">
        <f>IF(OR(A13="",G13="",H13=""),"",IFERROR(IF(H13&gt;G13,(H13-G13)*24,""),""))</f>
        <v/>
      </c>
      <c r="J13" s="19" t="n">
        <v>7</v>
      </c>
      <c r="K13" s="16" t="n"/>
      <c r="L13" s="16" t="n"/>
      <c r="M13" s="14" t="inlineStr">
        <is>
          <t>Canceled</t>
        </is>
      </c>
      <c r="N13" s="16" t="n"/>
      <c r="O13" s="28" t="n"/>
      <c r="P13" s="21">
        <f>IF(A13="","",IFERROR(IF(OR(B13="",C13="",D13="",E13="",F13="",G13="",H13="",M13=""),"Check required fields",IF(M13="Canceled","Canceled",IF(H13&lt;=G13,"Check window order",IF(IFERROR(I13,0)&gt;Assumptions!$B$4,"Check long window",IF(IFERROR(J13,0)&gt;Assumptions!$B$5,"Check long route",IF(AND(B13&lt;TODAY(),M13&lt;&gt;"Completed"),"Check overdue trip",IF(OR(K13="",L13=""),"Assign driver/vehicle",IF(COUNTIFS($B$5:$B$104,B13,$L$5:$L$104,L13,$G$5:$G$104,"&lt;"&amp;H13,$H$5:$H$104,"&gt;"&amp;G13,$M$5:$M$104,"&lt;&gt;Canceled",$A$5:$A$104,"&lt;&gt;")&gt;1,"Check vehicle overlap",IF(AND(M13="Completed",OR(N13="",O13="")),"Confirm handoff",IF(AND(M13&lt;&gt;"Completed",OR(N13&lt;&gt;"",O13&lt;&gt;"")),"Check handoff/status","Ready")))))))))),"Check entered values"))</f>
        <v/>
      </c>
    </row>
    <row r="14" ht="29" customHeight="1">
      <c r="A14" s="14" t="inlineStr">
        <is>
          <t>SAMPLE-010</t>
        </is>
      </c>
      <c r="B14" s="26" t="n">
        <v>46273</v>
      </c>
      <c r="C14" s="14" t="inlineStr">
        <is>
          <t>Dropoff</t>
        </is>
      </c>
      <c r="D14" s="16" t="inlineStr">
        <is>
          <t>Astro (Fictional)</t>
        </is>
      </c>
      <c r="E14" s="16" t="inlineStr">
        <is>
          <t>Blake Sample (Fictional)</t>
        </is>
      </c>
      <c r="F14" s="16" t="inlineStr">
        <is>
          <t>110 Test Route, Sampleton, CO (Fictional)</t>
        </is>
      </c>
      <c r="G14" s="17" t="n">
        <v>0.625</v>
      </c>
      <c r="H14" s="17" t="n">
        <v>0.6666666666666666</v>
      </c>
      <c r="I14" s="29">
        <f>IF(OR(A14="",G14="",H14=""),"",IFERROR(IF(H14&gt;G14,(H14-G14)*24,""),""))</f>
        <v/>
      </c>
      <c r="J14" s="19" t="n">
        <v>10</v>
      </c>
      <c r="K14" s="16" t="inlineStr">
        <is>
          <t>Reese Sample (Fictional)</t>
        </is>
      </c>
      <c r="L14" s="16" t="inlineStr">
        <is>
          <t>Fictional Van C</t>
        </is>
      </c>
      <c r="M14" s="14" t="inlineStr">
        <is>
          <t>Completed</t>
        </is>
      </c>
      <c r="N14" s="16" t="n"/>
      <c r="O14" s="28" t="n"/>
      <c r="P14" s="23">
        <f>IF(A14="","",IFERROR(IF(OR(B14="",C14="",D14="",E14="",F14="",G14="",H14="",M14=""),"Check required fields",IF(M14="Canceled","Canceled",IF(H14&lt;=G14,"Check window order",IF(IFERROR(I14,0)&gt;Assumptions!$B$4,"Check long window",IF(IFERROR(J14,0)&gt;Assumptions!$B$5,"Check long route",IF(AND(B14&lt;TODAY(),M14&lt;&gt;"Completed"),"Check overdue trip",IF(OR(K14="",L14=""),"Assign driver/vehicle",IF(COUNTIFS($B$5:$B$104,B14,$L$5:$L$104,L14,$G$5:$G$104,"&lt;"&amp;H14,$H$5:$H$104,"&gt;"&amp;G14,$M$5:$M$104,"&lt;&gt;Canceled",$A$5:$A$104,"&lt;&gt;")&gt;1,"Check vehicle overlap",IF(AND(M14="Completed",OR(N14="",O14="")),"Confirm handoff",IF(AND(M14&lt;&gt;"Completed",OR(N14&lt;&gt;"",O14&lt;&gt;"")),"Check handoff/status","Ready")))))))))),"Check entered values"))</f>
        <v/>
      </c>
    </row>
    <row r="15" ht="21" customHeight="1">
      <c r="A15" s="14" t="n"/>
      <c r="B15" s="26" t="n"/>
      <c r="C15" s="14" t="n"/>
      <c r="D15" s="16" t="n"/>
      <c r="E15" s="16" t="n"/>
      <c r="F15" s="16" t="n"/>
      <c r="G15" s="17" t="n"/>
      <c r="H15" s="17" t="n"/>
      <c r="I15" s="27">
        <f>IF(OR(A15="",G15="",H15=""),"",IFERROR(IF(H15&gt;G15,(H15-G15)*24,""),""))</f>
        <v/>
      </c>
      <c r="J15" s="19" t="n"/>
      <c r="K15" s="16" t="n"/>
      <c r="L15" s="16" t="n"/>
      <c r="M15" s="14" t="n"/>
      <c r="N15" s="16" t="n"/>
      <c r="O15" s="28" t="n"/>
      <c r="P15" s="21">
        <f>IF(A15="","",IFERROR(IF(OR(B15="",C15="",D15="",E15="",F15="",G15="",H15="",M15=""),"Check required fields",IF(M15="Canceled","Canceled",IF(H15&lt;=G15,"Check window order",IF(IFERROR(I15,0)&gt;Assumptions!$B$4,"Check long window",IF(IFERROR(J15,0)&gt;Assumptions!$B$5,"Check long route",IF(AND(B15&lt;TODAY(),M15&lt;&gt;"Completed"),"Check overdue trip",IF(OR(K15="",L15=""),"Assign driver/vehicle",IF(COUNTIFS($B$5:$B$104,B15,$L$5:$L$104,L15,$G$5:$G$104,"&lt;"&amp;H15,$H$5:$H$104,"&gt;"&amp;G15,$M$5:$M$104,"&lt;&gt;Canceled",$A$5:$A$104,"&lt;&gt;")&gt;1,"Check vehicle overlap",IF(AND(M15="Completed",OR(N15="",O15="")),"Confirm handoff",IF(AND(M15&lt;&gt;"Completed",OR(N15&lt;&gt;"",O15&lt;&gt;"")),"Check handoff/status","Ready")))))))))),"Check entered values"))</f>
        <v/>
      </c>
    </row>
    <row r="16" ht="21" customHeight="1">
      <c r="A16" s="14" t="n"/>
      <c r="B16" s="26" t="n"/>
      <c r="C16" s="14" t="n"/>
      <c r="D16" s="16" t="n"/>
      <c r="E16" s="16" t="n"/>
      <c r="F16" s="16" t="n"/>
      <c r="G16" s="17" t="n"/>
      <c r="H16" s="17" t="n"/>
      <c r="I16" s="29">
        <f>IF(OR(A16="",G16="",H16=""),"",IFERROR(IF(H16&gt;G16,(H16-G16)*24,""),""))</f>
        <v/>
      </c>
      <c r="J16" s="19" t="n"/>
      <c r="K16" s="16" t="n"/>
      <c r="L16" s="16" t="n"/>
      <c r="M16" s="14" t="n"/>
      <c r="N16" s="16" t="n"/>
      <c r="O16" s="28" t="n"/>
      <c r="P16" s="23">
        <f>IF(A16="","",IFERROR(IF(OR(B16="",C16="",D16="",E16="",F16="",G16="",H16="",M16=""),"Check required fields",IF(M16="Canceled","Canceled",IF(H16&lt;=G16,"Check window order",IF(IFERROR(I16,0)&gt;Assumptions!$B$4,"Check long window",IF(IFERROR(J16,0)&gt;Assumptions!$B$5,"Check long route",IF(AND(B16&lt;TODAY(),M16&lt;&gt;"Completed"),"Check overdue trip",IF(OR(K16="",L16=""),"Assign driver/vehicle",IF(COUNTIFS($B$5:$B$104,B16,$L$5:$L$104,L16,$G$5:$G$104,"&lt;"&amp;H16,$H$5:$H$104,"&gt;"&amp;G16,$M$5:$M$104,"&lt;&gt;Canceled",$A$5:$A$104,"&lt;&gt;")&gt;1,"Check vehicle overlap",IF(AND(M16="Completed",OR(N16="",O16="")),"Confirm handoff",IF(AND(M16&lt;&gt;"Completed",OR(N16&lt;&gt;"",O16&lt;&gt;"")),"Check handoff/status","Ready")))))))))),"Check entered values"))</f>
        <v/>
      </c>
    </row>
    <row r="17" ht="21" customHeight="1">
      <c r="A17" s="14" t="n"/>
      <c r="B17" s="26" t="n"/>
      <c r="C17" s="14" t="n"/>
      <c r="D17" s="16" t="n"/>
      <c r="E17" s="16" t="n"/>
      <c r="F17" s="16" t="n"/>
      <c r="G17" s="17" t="n"/>
      <c r="H17" s="17" t="n"/>
      <c r="I17" s="27">
        <f>IF(OR(A17="",G17="",H17=""),"",IFERROR(IF(H17&gt;G17,(H17-G17)*24,""),""))</f>
        <v/>
      </c>
      <c r="J17" s="19" t="n"/>
      <c r="K17" s="16" t="n"/>
      <c r="L17" s="16" t="n"/>
      <c r="M17" s="14" t="n"/>
      <c r="N17" s="16" t="n"/>
      <c r="O17" s="28" t="n"/>
      <c r="P17" s="21">
        <f>IF(A17="","",IFERROR(IF(OR(B17="",C17="",D17="",E17="",F17="",G17="",H17="",M17=""),"Check required fields",IF(M17="Canceled","Canceled",IF(H17&lt;=G17,"Check window order",IF(IFERROR(I17,0)&gt;Assumptions!$B$4,"Check long window",IF(IFERROR(J17,0)&gt;Assumptions!$B$5,"Check long route",IF(AND(B17&lt;TODAY(),M17&lt;&gt;"Completed"),"Check overdue trip",IF(OR(K17="",L17=""),"Assign driver/vehicle",IF(COUNTIFS($B$5:$B$104,B17,$L$5:$L$104,L17,$G$5:$G$104,"&lt;"&amp;H17,$H$5:$H$104,"&gt;"&amp;G17,$M$5:$M$104,"&lt;&gt;Canceled",$A$5:$A$104,"&lt;&gt;")&gt;1,"Check vehicle overlap",IF(AND(M17="Completed",OR(N17="",O17="")),"Confirm handoff",IF(AND(M17&lt;&gt;"Completed",OR(N17&lt;&gt;"",O17&lt;&gt;"")),"Check handoff/status","Ready")))))))))),"Check entered values"))</f>
        <v/>
      </c>
    </row>
    <row r="18" ht="21" customHeight="1">
      <c r="A18" s="14" t="n"/>
      <c r="B18" s="26" t="n"/>
      <c r="C18" s="14" t="n"/>
      <c r="D18" s="16" t="n"/>
      <c r="E18" s="16" t="n"/>
      <c r="F18" s="16" t="n"/>
      <c r="G18" s="17" t="n"/>
      <c r="H18" s="17" t="n"/>
      <c r="I18" s="29">
        <f>IF(OR(A18="",G18="",H18=""),"",IFERROR(IF(H18&gt;G18,(H18-G18)*24,""),""))</f>
        <v/>
      </c>
      <c r="J18" s="19" t="n"/>
      <c r="K18" s="16" t="n"/>
      <c r="L18" s="16" t="n"/>
      <c r="M18" s="14" t="n"/>
      <c r="N18" s="16" t="n"/>
      <c r="O18" s="28" t="n"/>
      <c r="P18" s="23">
        <f>IF(A18="","",IFERROR(IF(OR(B18="",C18="",D18="",E18="",F18="",G18="",H18="",M18=""),"Check required fields",IF(M18="Canceled","Canceled",IF(H18&lt;=G18,"Check window order",IF(IFERROR(I18,0)&gt;Assumptions!$B$4,"Check long window",IF(IFERROR(J18,0)&gt;Assumptions!$B$5,"Check long route",IF(AND(B18&lt;TODAY(),M18&lt;&gt;"Completed"),"Check overdue trip",IF(OR(K18="",L18=""),"Assign driver/vehicle",IF(COUNTIFS($B$5:$B$104,B18,$L$5:$L$104,L18,$G$5:$G$104,"&lt;"&amp;H18,$H$5:$H$104,"&gt;"&amp;G18,$M$5:$M$104,"&lt;&gt;Canceled",$A$5:$A$104,"&lt;&gt;")&gt;1,"Check vehicle overlap",IF(AND(M18="Completed",OR(N18="",O18="")),"Confirm handoff",IF(AND(M18&lt;&gt;"Completed",OR(N18&lt;&gt;"",O18&lt;&gt;"")),"Check handoff/status","Ready")))))))))),"Check entered values"))</f>
        <v/>
      </c>
    </row>
    <row r="19" ht="21" customHeight="1">
      <c r="A19" s="14" t="n"/>
      <c r="B19" s="26" t="n"/>
      <c r="C19" s="14" t="n"/>
      <c r="D19" s="16" t="n"/>
      <c r="E19" s="16" t="n"/>
      <c r="F19" s="16" t="n"/>
      <c r="G19" s="17" t="n"/>
      <c r="H19" s="17" t="n"/>
      <c r="I19" s="27">
        <f>IF(OR(A19="",G19="",H19=""),"",IFERROR(IF(H19&gt;G19,(H19-G19)*24,""),""))</f>
        <v/>
      </c>
      <c r="J19" s="19" t="n"/>
      <c r="K19" s="16" t="n"/>
      <c r="L19" s="16" t="n"/>
      <c r="M19" s="14" t="n"/>
      <c r="N19" s="16" t="n"/>
      <c r="O19" s="28" t="n"/>
      <c r="P19" s="21">
        <f>IF(A19="","",IFERROR(IF(OR(B19="",C19="",D19="",E19="",F19="",G19="",H19="",M19=""),"Check required fields",IF(M19="Canceled","Canceled",IF(H19&lt;=G19,"Check window order",IF(IFERROR(I19,0)&gt;Assumptions!$B$4,"Check long window",IF(IFERROR(J19,0)&gt;Assumptions!$B$5,"Check long route",IF(AND(B19&lt;TODAY(),M19&lt;&gt;"Completed"),"Check overdue trip",IF(OR(K19="",L19=""),"Assign driver/vehicle",IF(COUNTIFS($B$5:$B$104,B19,$L$5:$L$104,L19,$G$5:$G$104,"&lt;"&amp;H19,$H$5:$H$104,"&gt;"&amp;G19,$M$5:$M$104,"&lt;&gt;Canceled",$A$5:$A$104,"&lt;&gt;")&gt;1,"Check vehicle overlap",IF(AND(M19="Completed",OR(N19="",O19="")),"Confirm handoff",IF(AND(M19&lt;&gt;"Completed",OR(N19&lt;&gt;"",O19&lt;&gt;"")),"Check handoff/status","Ready")))))))))),"Check entered values"))</f>
        <v/>
      </c>
    </row>
    <row r="20" ht="21" customHeight="1">
      <c r="A20" s="14" t="n"/>
      <c r="B20" s="26" t="n"/>
      <c r="C20" s="14" t="n"/>
      <c r="D20" s="16" t="n"/>
      <c r="E20" s="16" t="n"/>
      <c r="F20" s="16" t="n"/>
      <c r="G20" s="17" t="n"/>
      <c r="H20" s="17" t="n"/>
      <c r="I20" s="29">
        <f>IF(OR(A20="",G20="",H20=""),"",IFERROR(IF(H20&gt;G20,(H20-G20)*24,""),""))</f>
        <v/>
      </c>
      <c r="J20" s="19" t="n"/>
      <c r="K20" s="16" t="n"/>
      <c r="L20" s="16" t="n"/>
      <c r="M20" s="14" t="n"/>
      <c r="N20" s="16" t="n"/>
      <c r="O20" s="28" t="n"/>
      <c r="P20" s="23">
        <f>IF(A20="","",IFERROR(IF(OR(B20="",C20="",D20="",E20="",F20="",G20="",H20="",M20=""),"Check required fields",IF(M20="Canceled","Canceled",IF(H20&lt;=G20,"Check window order",IF(IFERROR(I20,0)&gt;Assumptions!$B$4,"Check long window",IF(IFERROR(J20,0)&gt;Assumptions!$B$5,"Check long route",IF(AND(B20&lt;TODAY(),M20&lt;&gt;"Completed"),"Check overdue trip",IF(OR(K20="",L20=""),"Assign driver/vehicle",IF(COUNTIFS($B$5:$B$104,B20,$L$5:$L$104,L20,$G$5:$G$104,"&lt;"&amp;H20,$H$5:$H$104,"&gt;"&amp;G20,$M$5:$M$104,"&lt;&gt;Canceled",$A$5:$A$104,"&lt;&gt;")&gt;1,"Check vehicle overlap",IF(AND(M20="Completed",OR(N20="",O20="")),"Confirm handoff",IF(AND(M20&lt;&gt;"Completed",OR(N20&lt;&gt;"",O20&lt;&gt;"")),"Check handoff/status","Ready")))))))))),"Check entered values"))</f>
        <v/>
      </c>
    </row>
    <row r="21" ht="21" customHeight="1">
      <c r="A21" s="14" t="n"/>
      <c r="B21" s="26" t="n"/>
      <c r="C21" s="14" t="n"/>
      <c r="D21" s="16" t="n"/>
      <c r="E21" s="16" t="n"/>
      <c r="F21" s="16" t="n"/>
      <c r="G21" s="17" t="n"/>
      <c r="H21" s="17" t="n"/>
      <c r="I21" s="27">
        <f>IF(OR(A21="",G21="",H21=""),"",IFERROR(IF(H21&gt;G21,(H21-G21)*24,""),""))</f>
        <v/>
      </c>
      <c r="J21" s="19" t="n"/>
      <c r="K21" s="16" t="n"/>
      <c r="L21" s="16" t="n"/>
      <c r="M21" s="14" t="n"/>
      <c r="N21" s="16" t="n"/>
      <c r="O21" s="28" t="n"/>
      <c r="P21" s="21">
        <f>IF(A21="","",IFERROR(IF(OR(B21="",C21="",D21="",E21="",F21="",G21="",H21="",M21=""),"Check required fields",IF(M21="Canceled","Canceled",IF(H21&lt;=G21,"Check window order",IF(IFERROR(I21,0)&gt;Assumptions!$B$4,"Check long window",IF(IFERROR(J21,0)&gt;Assumptions!$B$5,"Check long route",IF(AND(B21&lt;TODAY(),M21&lt;&gt;"Completed"),"Check overdue trip",IF(OR(K21="",L21=""),"Assign driver/vehicle",IF(COUNTIFS($B$5:$B$104,B21,$L$5:$L$104,L21,$G$5:$G$104,"&lt;"&amp;H21,$H$5:$H$104,"&gt;"&amp;G21,$M$5:$M$104,"&lt;&gt;Canceled",$A$5:$A$104,"&lt;&gt;")&gt;1,"Check vehicle overlap",IF(AND(M21="Completed",OR(N21="",O21="")),"Confirm handoff",IF(AND(M21&lt;&gt;"Completed",OR(N21&lt;&gt;"",O21&lt;&gt;"")),"Check handoff/status","Ready")))))))))),"Check entered values"))</f>
        <v/>
      </c>
    </row>
    <row r="22" ht="21" customHeight="1">
      <c r="A22" s="14" t="n"/>
      <c r="B22" s="26" t="n"/>
      <c r="C22" s="14" t="n"/>
      <c r="D22" s="16" t="n"/>
      <c r="E22" s="16" t="n"/>
      <c r="F22" s="16" t="n"/>
      <c r="G22" s="17" t="n"/>
      <c r="H22" s="17" t="n"/>
      <c r="I22" s="29">
        <f>IF(OR(A22="",G22="",H22=""),"",IFERROR(IF(H22&gt;G22,(H22-G22)*24,""),""))</f>
        <v/>
      </c>
      <c r="J22" s="19" t="n"/>
      <c r="K22" s="16" t="n"/>
      <c r="L22" s="16" t="n"/>
      <c r="M22" s="14" t="n"/>
      <c r="N22" s="16" t="n"/>
      <c r="O22" s="28" t="n"/>
      <c r="P22" s="23">
        <f>IF(A22="","",IFERROR(IF(OR(B22="",C22="",D22="",E22="",F22="",G22="",H22="",M22=""),"Check required fields",IF(M22="Canceled","Canceled",IF(H22&lt;=G22,"Check window order",IF(IFERROR(I22,0)&gt;Assumptions!$B$4,"Check long window",IF(IFERROR(J22,0)&gt;Assumptions!$B$5,"Check long route",IF(AND(B22&lt;TODAY(),M22&lt;&gt;"Completed"),"Check overdue trip",IF(OR(K22="",L22=""),"Assign driver/vehicle",IF(COUNTIFS($B$5:$B$104,B22,$L$5:$L$104,L22,$G$5:$G$104,"&lt;"&amp;H22,$H$5:$H$104,"&gt;"&amp;G22,$M$5:$M$104,"&lt;&gt;Canceled",$A$5:$A$104,"&lt;&gt;")&gt;1,"Check vehicle overlap",IF(AND(M22="Completed",OR(N22="",O22="")),"Confirm handoff",IF(AND(M22&lt;&gt;"Completed",OR(N22&lt;&gt;"",O22&lt;&gt;"")),"Check handoff/status","Ready")))))))))),"Check entered values"))</f>
        <v/>
      </c>
    </row>
    <row r="23" ht="21" customHeight="1">
      <c r="A23" s="14" t="n"/>
      <c r="B23" s="26" t="n"/>
      <c r="C23" s="14" t="n"/>
      <c r="D23" s="16" t="n"/>
      <c r="E23" s="16" t="n"/>
      <c r="F23" s="16" t="n"/>
      <c r="G23" s="17" t="n"/>
      <c r="H23" s="17" t="n"/>
      <c r="I23" s="27">
        <f>IF(OR(A23="",G23="",H23=""),"",IFERROR(IF(H23&gt;G23,(H23-G23)*24,""),""))</f>
        <v/>
      </c>
      <c r="J23" s="19" t="n"/>
      <c r="K23" s="16" t="n"/>
      <c r="L23" s="16" t="n"/>
      <c r="M23" s="14" t="n"/>
      <c r="N23" s="16" t="n"/>
      <c r="O23" s="28" t="n"/>
      <c r="P23" s="21">
        <f>IF(A23="","",IFERROR(IF(OR(B23="",C23="",D23="",E23="",F23="",G23="",H23="",M23=""),"Check required fields",IF(M23="Canceled","Canceled",IF(H23&lt;=G23,"Check window order",IF(IFERROR(I23,0)&gt;Assumptions!$B$4,"Check long window",IF(IFERROR(J23,0)&gt;Assumptions!$B$5,"Check long route",IF(AND(B23&lt;TODAY(),M23&lt;&gt;"Completed"),"Check overdue trip",IF(OR(K23="",L23=""),"Assign driver/vehicle",IF(COUNTIFS($B$5:$B$104,B23,$L$5:$L$104,L23,$G$5:$G$104,"&lt;"&amp;H23,$H$5:$H$104,"&gt;"&amp;G23,$M$5:$M$104,"&lt;&gt;Canceled",$A$5:$A$104,"&lt;&gt;")&gt;1,"Check vehicle overlap",IF(AND(M23="Completed",OR(N23="",O23="")),"Confirm handoff",IF(AND(M23&lt;&gt;"Completed",OR(N23&lt;&gt;"",O23&lt;&gt;"")),"Check handoff/status","Ready")))))))))),"Check entered values"))</f>
        <v/>
      </c>
    </row>
    <row r="24" ht="21" customHeight="1">
      <c r="A24" s="14" t="n"/>
      <c r="B24" s="26" t="n"/>
      <c r="C24" s="14" t="n"/>
      <c r="D24" s="16" t="n"/>
      <c r="E24" s="16" t="n"/>
      <c r="F24" s="16" t="n"/>
      <c r="G24" s="17" t="n"/>
      <c r="H24" s="17" t="n"/>
      <c r="I24" s="29">
        <f>IF(OR(A24="",G24="",H24=""),"",IFERROR(IF(H24&gt;G24,(H24-G24)*24,""),""))</f>
        <v/>
      </c>
      <c r="J24" s="19" t="n"/>
      <c r="K24" s="16" t="n"/>
      <c r="L24" s="16" t="n"/>
      <c r="M24" s="14" t="n"/>
      <c r="N24" s="16" t="n"/>
      <c r="O24" s="28" t="n"/>
      <c r="P24" s="23">
        <f>IF(A24="","",IFERROR(IF(OR(B24="",C24="",D24="",E24="",F24="",G24="",H24="",M24=""),"Check required fields",IF(M24="Canceled","Canceled",IF(H24&lt;=G24,"Check window order",IF(IFERROR(I24,0)&gt;Assumptions!$B$4,"Check long window",IF(IFERROR(J24,0)&gt;Assumptions!$B$5,"Check long route",IF(AND(B24&lt;TODAY(),M24&lt;&gt;"Completed"),"Check overdue trip",IF(OR(K24="",L24=""),"Assign driver/vehicle",IF(COUNTIFS($B$5:$B$104,B24,$L$5:$L$104,L24,$G$5:$G$104,"&lt;"&amp;H24,$H$5:$H$104,"&gt;"&amp;G24,$M$5:$M$104,"&lt;&gt;Canceled",$A$5:$A$104,"&lt;&gt;")&gt;1,"Check vehicle overlap",IF(AND(M24="Completed",OR(N24="",O24="")),"Confirm handoff",IF(AND(M24&lt;&gt;"Completed",OR(N24&lt;&gt;"",O24&lt;&gt;"")),"Check handoff/status","Ready")))))))))),"Check entered values"))</f>
        <v/>
      </c>
    </row>
    <row r="25" ht="21" customHeight="1">
      <c r="A25" s="14" t="n"/>
      <c r="B25" s="26" t="n"/>
      <c r="C25" s="14" t="n"/>
      <c r="D25" s="16" t="n"/>
      <c r="E25" s="16" t="n"/>
      <c r="F25" s="16" t="n"/>
      <c r="G25" s="17" t="n"/>
      <c r="H25" s="17" t="n"/>
      <c r="I25" s="27">
        <f>IF(OR(A25="",G25="",H25=""),"",IFERROR(IF(H25&gt;G25,(H25-G25)*24,""),""))</f>
        <v/>
      </c>
      <c r="J25" s="19" t="n"/>
      <c r="K25" s="16" t="n"/>
      <c r="L25" s="16" t="n"/>
      <c r="M25" s="14" t="n"/>
      <c r="N25" s="16" t="n"/>
      <c r="O25" s="28" t="n"/>
      <c r="P25" s="21">
        <f>IF(A25="","",IFERROR(IF(OR(B25="",C25="",D25="",E25="",F25="",G25="",H25="",M25=""),"Check required fields",IF(M25="Canceled","Canceled",IF(H25&lt;=G25,"Check window order",IF(IFERROR(I25,0)&gt;Assumptions!$B$4,"Check long window",IF(IFERROR(J25,0)&gt;Assumptions!$B$5,"Check long route",IF(AND(B25&lt;TODAY(),M25&lt;&gt;"Completed"),"Check overdue trip",IF(OR(K25="",L25=""),"Assign driver/vehicle",IF(COUNTIFS($B$5:$B$104,B25,$L$5:$L$104,L25,$G$5:$G$104,"&lt;"&amp;H25,$H$5:$H$104,"&gt;"&amp;G25,$M$5:$M$104,"&lt;&gt;Canceled",$A$5:$A$104,"&lt;&gt;")&gt;1,"Check vehicle overlap",IF(AND(M25="Completed",OR(N25="",O25="")),"Confirm handoff",IF(AND(M25&lt;&gt;"Completed",OR(N25&lt;&gt;"",O25&lt;&gt;"")),"Check handoff/status","Ready")))))))))),"Check entered values"))</f>
        <v/>
      </c>
    </row>
    <row r="26" ht="21" customHeight="1">
      <c r="A26" s="14" t="n"/>
      <c r="B26" s="26" t="n"/>
      <c r="C26" s="14" t="n"/>
      <c r="D26" s="16" t="n"/>
      <c r="E26" s="16" t="n"/>
      <c r="F26" s="16" t="n"/>
      <c r="G26" s="17" t="n"/>
      <c r="H26" s="17" t="n"/>
      <c r="I26" s="29">
        <f>IF(OR(A26="",G26="",H26=""),"",IFERROR(IF(H26&gt;G26,(H26-G26)*24,""),""))</f>
        <v/>
      </c>
      <c r="J26" s="19" t="n"/>
      <c r="K26" s="16" t="n"/>
      <c r="L26" s="16" t="n"/>
      <c r="M26" s="14" t="n"/>
      <c r="N26" s="16" t="n"/>
      <c r="O26" s="28" t="n"/>
      <c r="P26" s="23">
        <f>IF(A26="","",IFERROR(IF(OR(B26="",C26="",D26="",E26="",F26="",G26="",H26="",M26=""),"Check required fields",IF(M26="Canceled","Canceled",IF(H26&lt;=G26,"Check window order",IF(IFERROR(I26,0)&gt;Assumptions!$B$4,"Check long window",IF(IFERROR(J26,0)&gt;Assumptions!$B$5,"Check long route",IF(AND(B26&lt;TODAY(),M26&lt;&gt;"Completed"),"Check overdue trip",IF(OR(K26="",L26=""),"Assign driver/vehicle",IF(COUNTIFS($B$5:$B$104,B26,$L$5:$L$104,L26,$G$5:$G$104,"&lt;"&amp;H26,$H$5:$H$104,"&gt;"&amp;G26,$M$5:$M$104,"&lt;&gt;Canceled",$A$5:$A$104,"&lt;&gt;")&gt;1,"Check vehicle overlap",IF(AND(M26="Completed",OR(N26="",O26="")),"Confirm handoff",IF(AND(M26&lt;&gt;"Completed",OR(N26&lt;&gt;"",O26&lt;&gt;"")),"Check handoff/status","Ready")))))))))),"Check entered values"))</f>
        <v/>
      </c>
    </row>
    <row r="27" ht="21" customHeight="1">
      <c r="A27" s="14" t="n"/>
      <c r="B27" s="26" t="n"/>
      <c r="C27" s="14" t="n"/>
      <c r="D27" s="16" t="n"/>
      <c r="E27" s="16" t="n"/>
      <c r="F27" s="16" t="n"/>
      <c r="G27" s="17" t="n"/>
      <c r="H27" s="17" t="n"/>
      <c r="I27" s="27">
        <f>IF(OR(A27="",G27="",H27=""),"",IFERROR(IF(H27&gt;G27,(H27-G27)*24,""),""))</f>
        <v/>
      </c>
      <c r="J27" s="19" t="n"/>
      <c r="K27" s="16" t="n"/>
      <c r="L27" s="16" t="n"/>
      <c r="M27" s="14" t="n"/>
      <c r="N27" s="16" t="n"/>
      <c r="O27" s="28" t="n"/>
      <c r="P27" s="21">
        <f>IF(A27="","",IFERROR(IF(OR(B27="",C27="",D27="",E27="",F27="",G27="",H27="",M27=""),"Check required fields",IF(M27="Canceled","Canceled",IF(H27&lt;=G27,"Check window order",IF(IFERROR(I27,0)&gt;Assumptions!$B$4,"Check long window",IF(IFERROR(J27,0)&gt;Assumptions!$B$5,"Check long route",IF(AND(B27&lt;TODAY(),M27&lt;&gt;"Completed"),"Check overdue trip",IF(OR(K27="",L27=""),"Assign driver/vehicle",IF(COUNTIFS($B$5:$B$104,B27,$L$5:$L$104,L27,$G$5:$G$104,"&lt;"&amp;H27,$H$5:$H$104,"&gt;"&amp;G27,$M$5:$M$104,"&lt;&gt;Canceled",$A$5:$A$104,"&lt;&gt;")&gt;1,"Check vehicle overlap",IF(AND(M27="Completed",OR(N27="",O27="")),"Confirm handoff",IF(AND(M27&lt;&gt;"Completed",OR(N27&lt;&gt;"",O27&lt;&gt;"")),"Check handoff/status","Ready")))))))))),"Check entered values"))</f>
        <v/>
      </c>
    </row>
    <row r="28" ht="21" customHeight="1">
      <c r="A28" s="14" t="n"/>
      <c r="B28" s="26" t="n"/>
      <c r="C28" s="14" t="n"/>
      <c r="D28" s="16" t="n"/>
      <c r="E28" s="16" t="n"/>
      <c r="F28" s="16" t="n"/>
      <c r="G28" s="17" t="n"/>
      <c r="H28" s="17" t="n"/>
      <c r="I28" s="29">
        <f>IF(OR(A28="",G28="",H28=""),"",IFERROR(IF(H28&gt;G28,(H28-G28)*24,""),""))</f>
        <v/>
      </c>
      <c r="J28" s="19" t="n"/>
      <c r="K28" s="16" t="n"/>
      <c r="L28" s="16" t="n"/>
      <c r="M28" s="14" t="n"/>
      <c r="N28" s="16" t="n"/>
      <c r="O28" s="28" t="n"/>
      <c r="P28" s="23">
        <f>IF(A28="","",IFERROR(IF(OR(B28="",C28="",D28="",E28="",F28="",G28="",H28="",M28=""),"Check required fields",IF(M28="Canceled","Canceled",IF(H28&lt;=G28,"Check window order",IF(IFERROR(I28,0)&gt;Assumptions!$B$4,"Check long window",IF(IFERROR(J28,0)&gt;Assumptions!$B$5,"Check long route",IF(AND(B28&lt;TODAY(),M28&lt;&gt;"Completed"),"Check overdue trip",IF(OR(K28="",L28=""),"Assign driver/vehicle",IF(COUNTIFS($B$5:$B$104,B28,$L$5:$L$104,L28,$G$5:$G$104,"&lt;"&amp;H28,$H$5:$H$104,"&gt;"&amp;G28,$M$5:$M$104,"&lt;&gt;Canceled",$A$5:$A$104,"&lt;&gt;")&gt;1,"Check vehicle overlap",IF(AND(M28="Completed",OR(N28="",O28="")),"Confirm handoff",IF(AND(M28&lt;&gt;"Completed",OR(N28&lt;&gt;"",O28&lt;&gt;"")),"Check handoff/status","Ready")))))))))),"Check entered values"))</f>
        <v/>
      </c>
    </row>
    <row r="29" ht="21" customHeight="1">
      <c r="A29" s="14" t="n"/>
      <c r="B29" s="26" t="n"/>
      <c r="C29" s="14" t="n"/>
      <c r="D29" s="16" t="n"/>
      <c r="E29" s="16" t="n"/>
      <c r="F29" s="16" t="n"/>
      <c r="G29" s="17" t="n"/>
      <c r="H29" s="17" t="n"/>
      <c r="I29" s="27">
        <f>IF(OR(A29="",G29="",H29=""),"",IFERROR(IF(H29&gt;G29,(H29-G29)*24,""),""))</f>
        <v/>
      </c>
      <c r="J29" s="19" t="n"/>
      <c r="K29" s="16" t="n"/>
      <c r="L29" s="16" t="n"/>
      <c r="M29" s="14" t="n"/>
      <c r="N29" s="16" t="n"/>
      <c r="O29" s="28" t="n"/>
      <c r="P29" s="21">
        <f>IF(A29="","",IFERROR(IF(OR(B29="",C29="",D29="",E29="",F29="",G29="",H29="",M29=""),"Check required fields",IF(M29="Canceled","Canceled",IF(H29&lt;=G29,"Check window order",IF(IFERROR(I29,0)&gt;Assumptions!$B$4,"Check long window",IF(IFERROR(J29,0)&gt;Assumptions!$B$5,"Check long route",IF(AND(B29&lt;TODAY(),M29&lt;&gt;"Completed"),"Check overdue trip",IF(OR(K29="",L29=""),"Assign driver/vehicle",IF(COUNTIFS($B$5:$B$104,B29,$L$5:$L$104,L29,$G$5:$G$104,"&lt;"&amp;H29,$H$5:$H$104,"&gt;"&amp;G29,$M$5:$M$104,"&lt;&gt;Canceled",$A$5:$A$104,"&lt;&gt;")&gt;1,"Check vehicle overlap",IF(AND(M29="Completed",OR(N29="",O29="")),"Confirm handoff",IF(AND(M29&lt;&gt;"Completed",OR(N29&lt;&gt;"",O29&lt;&gt;"")),"Check handoff/status","Ready")))))))))),"Check entered values"))</f>
        <v/>
      </c>
    </row>
    <row r="30" ht="21" customHeight="1">
      <c r="A30" s="14" t="n"/>
      <c r="B30" s="26" t="n"/>
      <c r="C30" s="14" t="n"/>
      <c r="D30" s="16" t="n"/>
      <c r="E30" s="16" t="n"/>
      <c r="F30" s="16" t="n"/>
      <c r="G30" s="17" t="n"/>
      <c r="H30" s="17" t="n"/>
      <c r="I30" s="29">
        <f>IF(OR(A30="",G30="",H30=""),"",IFERROR(IF(H30&gt;G30,(H30-G30)*24,""),""))</f>
        <v/>
      </c>
      <c r="J30" s="19" t="n"/>
      <c r="K30" s="16" t="n"/>
      <c r="L30" s="16" t="n"/>
      <c r="M30" s="14" t="n"/>
      <c r="N30" s="16" t="n"/>
      <c r="O30" s="28" t="n"/>
      <c r="P30" s="23">
        <f>IF(A30="","",IFERROR(IF(OR(B30="",C30="",D30="",E30="",F30="",G30="",H30="",M30=""),"Check required fields",IF(M30="Canceled","Canceled",IF(H30&lt;=G30,"Check window order",IF(IFERROR(I30,0)&gt;Assumptions!$B$4,"Check long window",IF(IFERROR(J30,0)&gt;Assumptions!$B$5,"Check long route",IF(AND(B30&lt;TODAY(),M30&lt;&gt;"Completed"),"Check overdue trip",IF(OR(K30="",L30=""),"Assign driver/vehicle",IF(COUNTIFS($B$5:$B$104,B30,$L$5:$L$104,L30,$G$5:$G$104,"&lt;"&amp;H30,$H$5:$H$104,"&gt;"&amp;G30,$M$5:$M$104,"&lt;&gt;Canceled",$A$5:$A$104,"&lt;&gt;")&gt;1,"Check vehicle overlap",IF(AND(M30="Completed",OR(N30="",O30="")),"Confirm handoff",IF(AND(M30&lt;&gt;"Completed",OR(N30&lt;&gt;"",O30&lt;&gt;"")),"Check handoff/status","Ready")))))))))),"Check entered values"))</f>
        <v/>
      </c>
    </row>
    <row r="31" ht="21" customHeight="1">
      <c r="A31" s="14" t="n"/>
      <c r="B31" s="26" t="n"/>
      <c r="C31" s="14" t="n"/>
      <c r="D31" s="16" t="n"/>
      <c r="E31" s="16" t="n"/>
      <c r="F31" s="16" t="n"/>
      <c r="G31" s="17" t="n"/>
      <c r="H31" s="17" t="n"/>
      <c r="I31" s="27">
        <f>IF(OR(A31="",G31="",H31=""),"",IFERROR(IF(H31&gt;G31,(H31-G31)*24,""),""))</f>
        <v/>
      </c>
      <c r="J31" s="19" t="n"/>
      <c r="K31" s="16" t="n"/>
      <c r="L31" s="16" t="n"/>
      <c r="M31" s="14" t="n"/>
      <c r="N31" s="16" t="n"/>
      <c r="O31" s="28" t="n"/>
      <c r="P31" s="21">
        <f>IF(A31="","",IFERROR(IF(OR(B31="",C31="",D31="",E31="",F31="",G31="",H31="",M31=""),"Check required fields",IF(M31="Canceled","Canceled",IF(H31&lt;=G31,"Check window order",IF(IFERROR(I31,0)&gt;Assumptions!$B$4,"Check long window",IF(IFERROR(J31,0)&gt;Assumptions!$B$5,"Check long route",IF(AND(B31&lt;TODAY(),M31&lt;&gt;"Completed"),"Check overdue trip",IF(OR(K31="",L31=""),"Assign driver/vehicle",IF(COUNTIFS($B$5:$B$104,B31,$L$5:$L$104,L31,$G$5:$G$104,"&lt;"&amp;H31,$H$5:$H$104,"&gt;"&amp;G31,$M$5:$M$104,"&lt;&gt;Canceled",$A$5:$A$104,"&lt;&gt;")&gt;1,"Check vehicle overlap",IF(AND(M31="Completed",OR(N31="",O31="")),"Confirm handoff",IF(AND(M31&lt;&gt;"Completed",OR(N31&lt;&gt;"",O31&lt;&gt;"")),"Check handoff/status","Ready")))))))))),"Check entered values"))</f>
        <v/>
      </c>
    </row>
    <row r="32" ht="21" customHeight="1">
      <c r="A32" s="14" t="n"/>
      <c r="B32" s="26" t="n"/>
      <c r="C32" s="14" t="n"/>
      <c r="D32" s="16" t="n"/>
      <c r="E32" s="16" t="n"/>
      <c r="F32" s="16" t="n"/>
      <c r="G32" s="17" t="n"/>
      <c r="H32" s="17" t="n"/>
      <c r="I32" s="29">
        <f>IF(OR(A32="",G32="",H32=""),"",IFERROR(IF(H32&gt;G32,(H32-G32)*24,""),""))</f>
        <v/>
      </c>
      <c r="J32" s="19" t="n"/>
      <c r="K32" s="16" t="n"/>
      <c r="L32" s="16" t="n"/>
      <c r="M32" s="14" t="n"/>
      <c r="N32" s="16" t="n"/>
      <c r="O32" s="28" t="n"/>
      <c r="P32" s="23">
        <f>IF(A32="","",IFERROR(IF(OR(B32="",C32="",D32="",E32="",F32="",G32="",H32="",M32=""),"Check required fields",IF(M32="Canceled","Canceled",IF(H32&lt;=G32,"Check window order",IF(IFERROR(I32,0)&gt;Assumptions!$B$4,"Check long window",IF(IFERROR(J32,0)&gt;Assumptions!$B$5,"Check long route",IF(AND(B32&lt;TODAY(),M32&lt;&gt;"Completed"),"Check overdue trip",IF(OR(K32="",L32=""),"Assign driver/vehicle",IF(COUNTIFS($B$5:$B$104,B32,$L$5:$L$104,L32,$G$5:$G$104,"&lt;"&amp;H32,$H$5:$H$104,"&gt;"&amp;G32,$M$5:$M$104,"&lt;&gt;Canceled",$A$5:$A$104,"&lt;&gt;")&gt;1,"Check vehicle overlap",IF(AND(M32="Completed",OR(N32="",O32="")),"Confirm handoff",IF(AND(M32&lt;&gt;"Completed",OR(N32&lt;&gt;"",O32&lt;&gt;"")),"Check handoff/status","Ready")))))))))),"Check entered values"))</f>
        <v/>
      </c>
    </row>
    <row r="33" ht="21" customHeight="1">
      <c r="A33" s="14" t="n"/>
      <c r="B33" s="26" t="n"/>
      <c r="C33" s="14" t="n"/>
      <c r="D33" s="16" t="n"/>
      <c r="E33" s="16" t="n"/>
      <c r="F33" s="16" t="n"/>
      <c r="G33" s="17" t="n"/>
      <c r="H33" s="17" t="n"/>
      <c r="I33" s="27">
        <f>IF(OR(A33="",G33="",H33=""),"",IFERROR(IF(H33&gt;G33,(H33-G33)*24,""),""))</f>
        <v/>
      </c>
      <c r="J33" s="19" t="n"/>
      <c r="K33" s="16" t="n"/>
      <c r="L33" s="16" t="n"/>
      <c r="M33" s="14" t="n"/>
      <c r="N33" s="16" t="n"/>
      <c r="O33" s="28" t="n"/>
      <c r="P33" s="21">
        <f>IF(A33="","",IFERROR(IF(OR(B33="",C33="",D33="",E33="",F33="",G33="",H33="",M33=""),"Check required fields",IF(M33="Canceled","Canceled",IF(H33&lt;=G33,"Check window order",IF(IFERROR(I33,0)&gt;Assumptions!$B$4,"Check long window",IF(IFERROR(J33,0)&gt;Assumptions!$B$5,"Check long route",IF(AND(B33&lt;TODAY(),M33&lt;&gt;"Completed"),"Check overdue trip",IF(OR(K33="",L33=""),"Assign driver/vehicle",IF(COUNTIFS($B$5:$B$104,B33,$L$5:$L$104,L33,$G$5:$G$104,"&lt;"&amp;H33,$H$5:$H$104,"&gt;"&amp;G33,$M$5:$M$104,"&lt;&gt;Canceled",$A$5:$A$104,"&lt;&gt;")&gt;1,"Check vehicle overlap",IF(AND(M33="Completed",OR(N33="",O33="")),"Confirm handoff",IF(AND(M33&lt;&gt;"Completed",OR(N33&lt;&gt;"",O33&lt;&gt;"")),"Check handoff/status","Ready")))))))))),"Check entered values"))</f>
        <v/>
      </c>
    </row>
    <row r="34" ht="21" customHeight="1">
      <c r="A34" s="14" t="n"/>
      <c r="B34" s="26" t="n"/>
      <c r="C34" s="14" t="n"/>
      <c r="D34" s="16" t="n"/>
      <c r="E34" s="16" t="n"/>
      <c r="F34" s="16" t="n"/>
      <c r="G34" s="17" t="n"/>
      <c r="H34" s="17" t="n"/>
      <c r="I34" s="29">
        <f>IF(OR(A34="",G34="",H34=""),"",IFERROR(IF(H34&gt;G34,(H34-G34)*24,""),""))</f>
        <v/>
      </c>
      <c r="J34" s="19" t="n"/>
      <c r="K34" s="16" t="n"/>
      <c r="L34" s="16" t="n"/>
      <c r="M34" s="14" t="n"/>
      <c r="N34" s="16" t="n"/>
      <c r="O34" s="28" t="n"/>
      <c r="P34" s="23">
        <f>IF(A34="","",IFERROR(IF(OR(B34="",C34="",D34="",E34="",F34="",G34="",H34="",M34=""),"Check required fields",IF(M34="Canceled","Canceled",IF(H34&lt;=G34,"Check window order",IF(IFERROR(I34,0)&gt;Assumptions!$B$4,"Check long window",IF(IFERROR(J34,0)&gt;Assumptions!$B$5,"Check long route",IF(AND(B34&lt;TODAY(),M34&lt;&gt;"Completed"),"Check overdue trip",IF(OR(K34="",L34=""),"Assign driver/vehicle",IF(COUNTIFS($B$5:$B$104,B34,$L$5:$L$104,L34,$G$5:$G$104,"&lt;"&amp;H34,$H$5:$H$104,"&gt;"&amp;G34,$M$5:$M$104,"&lt;&gt;Canceled",$A$5:$A$104,"&lt;&gt;")&gt;1,"Check vehicle overlap",IF(AND(M34="Completed",OR(N34="",O34="")),"Confirm handoff",IF(AND(M34&lt;&gt;"Completed",OR(N34&lt;&gt;"",O34&lt;&gt;"")),"Check handoff/status","Ready")))))))))),"Check entered values"))</f>
        <v/>
      </c>
    </row>
    <row r="35" ht="21" customHeight="1">
      <c r="A35" s="14" t="n"/>
      <c r="B35" s="26" t="n"/>
      <c r="C35" s="14" t="n"/>
      <c r="D35" s="16" t="n"/>
      <c r="E35" s="16" t="n"/>
      <c r="F35" s="16" t="n"/>
      <c r="G35" s="17" t="n"/>
      <c r="H35" s="17" t="n"/>
      <c r="I35" s="27">
        <f>IF(OR(A35="",G35="",H35=""),"",IFERROR(IF(H35&gt;G35,(H35-G35)*24,""),""))</f>
        <v/>
      </c>
      <c r="J35" s="19" t="n"/>
      <c r="K35" s="16" t="n"/>
      <c r="L35" s="16" t="n"/>
      <c r="M35" s="14" t="n"/>
      <c r="N35" s="16" t="n"/>
      <c r="O35" s="28" t="n"/>
      <c r="P35" s="21">
        <f>IF(A35="","",IFERROR(IF(OR(B35="",C35="",D35="",E35="",F35="",G35="",H35="",M35=""),"Check required fields",IF(M35="Canceled","Canceled",IF(H35&lt;=G35,"Check window order",IF(IFERROR(I35,0)&gt;Assumptions!$B$4,"Check long window",IF(IFERROR(J35,0)&gt;Assumptions!$B$5,"Check long route",IF(AND(B35&lt;TODAY(),M35&lt;&gt;"Completed"),"Check overdue trip",IF(OR(K35="",L35=""),"Assign driver/vehicle",IF(COUNTIFS($B$5:$B$104,B35,$L$5:$L$104,L35,$G$5:$G$104,"&lt;"&amp;H35,$H$5:$H$104,"&gt;"&amp;G35,$M$5:$M$104,"&lt;&gt;Canceled",$A$5:$A$104,"&lt;&gt;")&gt;1,"Check vehicle overlap",IF(AND(M35="Completed",OR(N35="",O35="")),"Confirm handoff",IF(AND(M35&lt;&gt;"Completed",OR(N35&lt;&gt;"",O35&lt;&gt;"")),"Check handoff/status","Ready")))))))))),"Check entered values"))</f>
        <v/>
      </c>
    </row>
    <row r="36" ht="21" customHeight="1">
      <c r="A36" s="14" t="n"/>
      <c r="B36" s="26" t="n"/>
      <c r="C36" s="14" t="n"/>
      <c r="D36" s="16" t="n"/>
      <c r="E36" s="16" t="n"/>
      <c r="F36" s="16" t="n"/>
      <c r="G36" s="17" t="n"/>
      <c r="H36" s="17" t="n"/>
      <c r="I36" s="29">
        <f>IF(OR(A36="",G36="",H36=""),"",IFERROR(IF(H36&gt;G36,(H36-G36)*24,""),""))</f>
        <v/>
      </c>
      <c r="J36" s="19" t="n"/>
      <c r="K36" s="16" t="n"/>
      <c r="L36" s="16" t="n"/>
      <c r="M36" s="14" t="n"/>
      <c r="N36" s="16" t="n"/>
      <c r="O36" s="28" t="n"/>
      <c r="P36" s="23">
        <f>IF(A36="","",IFERROR(IF(OR(B36="",C36="",D36="",E36="",F36="",G36="",H36="",M36=""),"Check required fields",IF(M36="Canceled","Canceled",IF(H36&lt;=G36,"Check window order",IF(IFERROR(I36,0)&gt;Assumptions!$B$4,"Check long window",IF(IFERROR(J36,0)&gt;Assumptions!$B$5,"Check long route",IF(AND(B36&lt;TODAY(),M36&lt;&gt;"Completed"),"Check overdue trip",IF(OR(K36="",L36=""),"Assign driver/vehicle",IF(COUNTIFS($B$5:$B$104,B36,$L$5:$L$104,L36,$G$5:$G$104,"&lt;"&amp;H36,$H$5:$H$104,"&gt;"&amp;G36,$M$5:$M$104,"&lt;&gt;Canceled",$A$5:$A$104,"&lt;&gt;")&gt;1,"Check vehicle overlap",IF(AND(M36="Completed",OR(N36="",O36="")),"Confirm handoff",IF(AND(M36&lt;&gt;"Completed",OR(N36&lt;&gt;"",O36&lt;&gt;"")),"Check handoff/status","Ready")))))))))),"Check entered values"))</f>
        <v/>
      </c>
    </row>
    <row r="37" ht="21" customHeight="1">
      <c r="A37" s="14" t="n"/>
      <c r="B37" s="26" t="n"/>
      <c r="C37" s="14" t="n"/>
      <c r="D37" s="16" t="n"/>
      <c r="E37" s="16" t="n"/>
      <c r="F37" s="16" t="n"/>
      <c r="G37" s="17" t="n"/>
      <c r="H37" s="17" t="n"/>
      <c r="I37" s="27">
        <f>IF(OR(A37="",G37="",H37=""),"",IFERROR(IF(H37&gt;G37,(H37-G37)*24,""),""))</f>
        <v/>
      </c>
      <c r="J37" s="19" t="n"/>
      <c r="K37" s="16" t="n"/>
      <c r="L37" s="16" t="n"/>
      <c r="M37" s="14" t="n"/>
      <c r="N37" s="16" t="n"/>
      <c r="O37" s="28" t="n"/>
      <c r="P37" s="21">
        <f>IF(A37="","",IFERROR(IF(OR(B37="",C37="",D37="",E37="",F37="",G37="",H37="",M37=""),"Check required fields",IF(M37="Canceled","Canceled",IF(H37&lt;=G37,"Check window order",IF(IFERROR(I37,0)&gt;Assumptions!$B$4,"Check long window",IF(IFERROR(J37,0)&gt;Assumptions!$B$5,"Check long route",IF(AND(B37&lt;TODAY(),M37&lt;&gt;"Completed"),"Check overdue trip",IF(OR(K37="",L37=""),"Assign driver/vehicle",IF(COUNTIFS($B$5:$B$104,B37,$L$5:$L$104,L37,$G$5:$G$104,"&lt;"&amp;H37,$H$5:$H$104,"&gt;"&amp;G37,$M$5:$M$104,"&lt;&gt;Canceled",$A$5:$A$104,"&lt;&gt;")&gt;1,"Check vehicle overlap",IF(AND(M37="Completed",OR(N37="",O37="")),"Confirm handoff",IF(AND(M37&lt;&gt;"Completed",OR(N37&lt;&gt;"",O37&lt;&gt;"")),"Check handoff/status","Ready")))))))))),"Check entered values"))</f>
        <v/>
      </c>
    </row>
    <row r="38" ht="21" customHeight="1">
      <c r="A38" s="14" t="n"/>
      <c r="B38" s="26" t="n"/>
      <c r="C38" s="14" t="n"/>
      <c r="D38" s="16" t="n"/>
      <c r="E38" s="16" t="n"/>
      <c r="F38" s="16" t="n"/>
      <c r="G38" s="17" t="n"/>
      <c r="H38" s="17" t="n"/>
      <c r="I38" s="29">
        <f>IF(OR(A38="",G38="",H38=""),"",IFERROR(IF(H38&gt;G38,(H38-G38)*24,""),""))</f>
        <v/>
      </c>
      <c r="J38" s="19" t="n"/>
      <c r="K38" s="16" t="n"/>
      <c r="L38" s="16" t="n"/>
      <c r="M38" s="14" t="n"/>
      <c r="N38" s="16" t="n"/>
      <c r="O38" s="28" t="n"/>
      <c r="P38" s="23">
        <f>IF(A38="","",IFERROR(IF(OR(B38="",C38="",D38="",E38="",F38="",G38="",H38="",M38=""),"Check required fields",IF(M38="Canceled","Canceled",IF(H38&lt;=G38,"Check window order",IF(IFERROR(I38,0)&gt;Assumptions!$B$4,"Check long window",IF(IFERROR(J38,0)&gt;Assumptions!$B$5,"Check long route",IF(AND(B38&lt;TODAY(),M38&lt;&gt;"Completed"),"Check overdue trip",IF(OR(K38="",L38=""),"Assign driver/vehicle",IF(COUNTIFS($B$5:$B$104,B38,$L$5:$L$104,L38,$G$5:$G$104,"&lt;"&amp;H38,$H$5:$H$104,"&gt;"&amp;G38,$M$5:$M$104,"&lt;&gt;Canceled",$A$5:$A$104,"&lt;&gt;")&gt;1,"Check vehicle overlap",IF(AND(M38="Completed",OR(N38="",O38="")),"Confirm handoff",IF(AND(M38&lt;&gt;"Completed",OR(N38&lt;&gt;"",O38&lt;&gt;"")),"Check handoff/status","Ready")))))))))),"Check entered values"))</f>
        <v/>
      </c>
    </row>
    <row r="39" ht="21" customHeight="1">
      <c r="A39" s="14" t="n"/>
      <c r="B39" s="26" t="n"/>
      <c r="C39" s="14" t="n"/>
      <c r="D39" s="16" t="n"/>
      <c r="E39" s="16" t="n"/>
      <c r="F39" s="16" t="n"/>
      <c r="G39" s="17" t="n"/>
      <c r="H39" s="17" t="n"/>
      <c r="I39" s="27">
        <f>IF(OR(A39="",G39="",H39=""),"",IFERROR(IF(H39&gt;G39,(H39-G39)*24,""),""))</f>
        <v/>
      </c>
      <c r="J39" s="19" t="n"/>
      <c r="K39" s="16" t="n"/>
      <c r="L39" s="16" t="n"/>
      <c r="M39" s="14" t="n"/>
      <c r="N39" s="16" t="n"/>
      <c r="O39" s="28" t="n"/>
      <c r="P39" s="21">
        <f>IF(A39="","",IFERROR(IF(OR(B39="",C39="",D39="",E39="",F39="",G39="",H39="",M39=""),"Check required fields",IF(M39="Canceled","Canceled",IF(H39&lt;=G39,"Check window order",IF(IFERROR(I39,0)&gt;Assumptions!$B$4,"Check long window",IF(IFERROR(J39,0)&gt;Assumptions!$B$5,"Check long route",IF(AND(B39&lt;TODAY(),M39&lt;&gt;"Completed"),"Check overdue trip",IF(OR(K39="",L39=""),"Assign driver/vehicle",IF(COUNTIFS($B$5:$B$104,B39,$L$5:$L$104,L39,$G$5:$G$104,"&lt;"&amp;H39,$H$5:$H$104,"&gt;"&amp;G39,$M$5:$M$104,"&lt;&gt;Canceled",$A$5:$A$104,"&lt;&gt;")&gt;1,"Check vehicle overlap",IF(AND(M39="Completed",OR(N39="",O39="")),"Confirm handoff",IF(AND(M39&lt;&gt;"Completed",OR(N39&lt;&gt;"",O39&lt;&gt;"")),"Check handoff/status","Ready")))))))))),"Check entered values"))</f>
        <v/>
      </c>
    </row>
    <row r="40" ht="21" customHeight="1">
      <c r="A40" s="14" t="n"/>
      <c r="B40" s="26" t="n"/>
      <c r="C40" s="14" t="n"/>
      <c r="D40" s="16" t="n"/>
      <c r="E40" s="16" t="n"/>
      <c r="F40" s="16" t="n"/>
      <c r="G40" s="17" t="n"/>
      <c r="H40" s="17" t="n"/>
      <c r="I40" s="29">
        <f>IF(OR(A40="",G40="",H40=""),"",IFERROR(IF(H40&gt;G40,(H40-G40)*24,""),""))</f>
        <v/>
      </c>
      <c r="J40" s="19" t="n"/>
      <c r="K40" s="16" t="n"/>
      <c r="L40" s="16" t="n"/>
      <c r="M40" s="14" t="n"/>
      <c r="N40" s="16" t="n"/>
      <c r="O40" s="28" t="n"/>
      <c r="P40" s="23">
        <f>IF(A40="","",IFERROR(IF(OR(B40="",C40="",D40="",E40="",F40="",G40="",H40="",M40=""),"Check required fields",IF(M40="Canceled","Canceled",IF(H40&lt;=G40,"Check window order",IF(IFERROR(I40,0)&gt;Assumptions!$B$4,"Check long window",IF(IFERROR(J40,0)&gt;Assumptions!$B$5,"Check long route",IF(AND(B40&lt;TODAY(),M40&lt;&gt;"Completed"),"Check overdue trip",IF(OR(K40="",L40=""),"Assign driver/vehicle",IF(COUNTIFS($B$5:$B$104,B40,$L$5:$L$104,L40,$G$5:$G$104,"&lt;"&amp;H40,$H$5:$H$104,"&gt;"&amp;G40,$M$5:$M$104,"&lt;&gt;Canceled",$A$5:$A$104,"&lt;&gt;")&gt;1,"Check vehicle overlap",IF(AND(M40="Completed",OR(N40="",O40="")),"Confirm handoff",IF(AND(M40&lt;&gt;"Completed",OR(N40&lt;&gt;"",O40&lt;&gt;"")),"Check handoff/status","Ready")))))))))),"Check entered values"))</f>
        <v/>
      </c>
    </row>
    <row r="41" ht="21" customHeight="1">
      <c r="A41" s="14" t="n"/>
      <c r="B41" s="26" t="n"/>
      <c r="C41" s="14" t="n"/>
      <c r="D41" s="16" t="n"/>
      <c r="E41" s="16" t="n"/>
      <c r="F41" s="16" t="n"/>
      <c r="G41" s="17" t="n"/>
      <c r="H41" s="17" t="n"/>
      <c r="I41" s="27">
        <f>IF(OR(A41="",G41="",H41=""),"",IFERROR(IF(H41&gt;G41,(H41-G41)*24,""),""))</f>
        <v/>
      </c>
      <c r="J41" s="19" t="n"/>
      <c r="K41" s="16" t="n"/>
      <c r="L41" s="16" t="n"/>
      <c r="M41" s="14" t="n"/>
      <c r="N41" s="16" t="n"/>
      <c r="O41" s="28" t="n"/>
      <c r="P41" s="21">
        <f>IF(A41="","",IFERROR(IF(OR(B41="",C41="",D41="",E41="",F41="",G41="",H41="",M41=""),"Check required fields",IF(M41="Canceled","Canceled",IF(H41&lt;=G41,"Check window order",IF(IFERROR(I41,0)&gt;Assumptions!$B$4,"Check long window",IF(IFERROR(J41,0)&gt;Assumptions!$B$5,"Check long route",IF(AND(B41&lt;TODAY(),M41&lt;&gt;"Completed"),"Check overdue trip",IF(OR(K41="",L41=""),"Assign driver/vehicle",IF(COUNTIFS($B$5:$B$104,B41,$L$5:$L$104,L41,$G$5:$G$104,"&lt;"&amp;H41,$H$5:$H$104,"&gt;"&amp;G41,$M$5:$M$104,"&lt;&gt;Canceled",$A$5:$A$104,"&lt;&gt;")&gt;1,"Check vehicle overlap",IF(AND(M41="Completed",OR(N41="",O41="")),"Confirm handoff",IF(AND(M41&lt;&gt;"Completed",OR(N41&lt;&gt;"",O41&lt;&gt;"")),"Check handoff/status","Ready")))))))))),"Check entered values"))</f>
        <v/>
      </c>
    </row>
    <row r="42" ht="21" customHeight="1">
      <c r="A42" s="14" t="n"/>
      <c r="B42" s="26" t="n"/>
      <c r="C42" s="14" t="n"/>
      <c r="D42" s="16" t="n"/>
      <c r="E42" s="16" t="n"/>
      <c r="F42" s="16" t="n"/>
      <c r="G42" s="17" t="n"/>
      <c r="H42" s="17" t="n"/>
      <c r="I42" s="29">
        <f>IF(OR(A42="",G42="",H42=""),"",IFERROR(IF(H42&gt;G42,(H42-G42)*24,""),""))</f>
        <v/>
      </c>
      <c r="J42" s="19" t="n"/>
      <c r="K42" s="16" t="n"/>
      <c r="L42" s="16" t="n"/>
      <c r="M42" s="14" t="n"/>
      <c r="N42" s="16" t="n"/>
      <c r="O42" s="28" t="n"/>
      <c r="P42" s="23">
        <f>IF(A42="","",IFERROR(IF(OR(B42="",C42="",D42="",E42="",F42="",G42="",H42="",M42=""),"Check required fields",IF(M42="Canceled","Canceled",IF(H42&lt;=G42,"Check window order",IF(IFERROR(I42,0)&gt;Assumptions!$B$4,"Check long window",IF(IFERROR(J42,0)&gt;Assumptions!$B$5,"Check long route",IF(AND(B42&lt;TODAY(),M42&lt;&gt;"Completed"),"Check overdue trip",IF(OR(K42="",L42=""),"Assign driver/vehicle",IF(COUNTIFS($B$5:$B$104,B42,$L$5:$L$104,L42,$G$5:$G$104,"&lt;"&amp;H42,$H$5:$H$104,"&gt;"&amp;G42,$M$5:$M$104,"&lt;&gt;Canceled",$A$5:$A$104,"&lt;&gt;")&gt;1,"Check vehicle overlap",IF(AND(M42="Completed",OR(N42="",O42="")),"Confirm handoff",IF(AND(M42&lt;&gt;"Completed",OR(N42&lt;&gt;"",O42&lt;&gt;"")),"Check handoff/status","Ready")))))))))),"Check entered values"))</f>
        <v/>
      </c>
    </row>
    <row r="43" ht="21" customHeight="1">
      <c r="A43" s="14" t="n"/>
      <c r="B43" s="26" t="n"/>
      <c r="C43" s="14" t="n"/>
      <c r="D43" s="16" t="n"/>
      <c r="E43" s="16" t="n"/>
      <c r="F43" s="16" t="n"/>
      <c r="G43" s="17" t="n"/>
      <c r="H43" s="17" t="n"/>
      <c r="I43" s="27">
        <f>IF(OR(A43="",G43="",H43=""),"",IFERROR(IF(H43&gt;G43,(H43-G43)*24,""),""))</f>
        <v/>
      </c>
      <c r="J43" s="19" t="n"/>
      <c r="K43" s="16" t="n"/>
      <c r="L43" s="16" t="n"/>
      <c r="M43" s="14" t="n"/>
      <c r="N43" s="16" t="n"/>
      <c r="O43" s="28" t="n"/>
      <c r="P43" s="21">
        <f>IF(A43="","",IFERROR(IF(OR(B43="",C43="",D43="",E43="",F43="",G43="",H43="",M43=""),"Check required fields",IF(M43="Canceled","Canceled",IF(H43&lt;=G43,"Check window order",IF(IFERROR(I43,0)&gt;Assumptions!$B$4,"Check long window",IF(IFERROR(J43,0)&gt;Assumptions!$B$5,"Check long route",IF(AND(B43&lt;TODAY(),M43&lt;&gt;"Completed"),"Check overdue trip",IF(OR(K43="",L43=""),"Assign driver/vehicle",IF(COUNTIFS($B$5:$B$104,B43,$L$5:$L$104,L43,$G$5:$G$104,"&lt;"&amp;H43,$H$5:$H$104,"&gt;"&amp;G43,$M$5:$M$104,"&lt;&gt;Canceled",$A$5:$A$104,"&lt;&gt;")&gt;1,"Check vehicle overlap",IF(AND(M43="Completed",OR(N43="",O43="")),"Confirm handoff",IF(AND(M43&lt;&gt;"Completed",OR(N43&lt;&gt;"",O43&lt;&gt;"")),"Check handoff/status","Ready")))))))))),"Check entered values"))</f>
        <v/>
      </c>
    </row>
    <row r="44" ht="21" customHeight="1">
      <c r="A44" s="14" t="n"/>
      <c r="B44" s="26" t="n"/>
      <c r="C44" s="14" t="n"/>
      <c r="D44" s="16" t="n"/>
      <c r="E44" s="16" t="n"/>
      <c r="F44" s="16" t="n"/>
      <c r="G44" s="17" t="n"/>
      <c r="H44" s="17" t="n"/>
      <c r="I44" s="29">
        <f>IF(OR(A44="",G44="",H44=""),"",IFERROR(IF(H44&gt;G44,(H44-G44)*24,""),""))</f>
        <v/>
      </c>
      <c r="J44" s="19" t="n"/>
      <c r="K44" s="16" t="n"/>
      <c r="L44" s="16" t="n"/>
      <c r="M44" s="14" t="n"/>
      <c r="N44" s="16" t="n"/>
      <c r="O44" s="28" t="n"/>
      <c r="P44" s="23">
        <f>IF(A44="","",IFERROR(IF(OR(B44="",C44="",D44="",E44="",F44="",G44="",H44="",M44=""),"Check required fields",IF(M44="Canceled","Canceled",IF(H44&lt;=G44,"Check window order",IF(IFERROR(I44,0)&gt;Assumptions!$B$4,"Check long window",IF(IFERROR(J44,0)&gt;Assumptions!$B$5,"Check long route",IF(AND(B44&lt;TODAY(),M44&lt;&gt;"Completed"),"Check overdue trip",IF(OR(K44="",L44=""),"Assign driver/vehicle",IF(COUNTIFS($B$5:$B$104,B44,$L$5:$L$104,L44,$G$5:$G$104,"&lt;"&amp;H44,$H$5:$H$104,"&gt;"&amp;G44,$M$5:$M$104,"&lt;&gt;Canceled",$A$5:$A$104,"&lt;&gt;")&gt;1,"Check vehicle overlap",IF(AND(M44="Completed",OR(N44="",O44="")),"Confirm handoff",IF(AND(M44&lt;&gt;"Completed",OR(N44&lt;&gt;"",O44&lt;&gt;"")),"Check handoff/status","Ready")))))))))),"Check entered values"))</f>
        <v/>
      </c>
    </row>
    <row r="45" ht="21" customHeight="1">
      <c r="A45" s="14" t="n"/>
      <c r="B45" s="26" t="n"/>
      <c r="C45" s="14" t="n"/>
      <c r="D45" s="16" t="n"/>
      <c r="E45" s="16" t="n"/>
      <c r="F45" s="16" t="n"/>
      <c r="G45" s="17" t="n"/>
      <c r="H45" s="17" t="n"/>
      <c r="I45" s="27">
        <f>IF(OR(A45="",G45="",H45=""),"",IFERROR(IF(H45&gt;G45,(H45-G45)*24,""),""))</f>
        <v/>
      </c>
      <c r="J45" s="19" t="n"/>
      <c r="K45" s="16" t="n"/>
      <c r="L45" s="16" t="n"/>
      <c r="M45" s="14" t="n"/>
      <c r="N45" s="16" t="n"/>
      <c r="O45" s="28" t="n"/>
      <c r="P45" s="21">
        <f>IF(A45="","",IFERROR(IF(OR(B45="",C45="",D45="",E45="",F45="",G45="",H45="",M45=""),"Check required fields",IF(M45="Canceled","Canceled",IF(H45&lt;=G45,"Check window order",IF(IFERROR(I45,0)&gt;Assumptions!$B$4,"Check long window",IF(IFERROR(J45,0)&gt;Assumptions!$B$5,"Check long route",IF(AND(B45&lt;TODAY(),M45&lt;&gt;"Completed"),"Check overdue trip",IF(OR(K45="",L45=""),"Assign driver/vehicle",IF(COUNTIFS($B$5:$B$104,B45,$L$5:$L$104,L45,$G$5:$G$104,"&lt;"&amp;H45,$H$5:$H$104,"&gt;"&amp;G45,$M$5:$M$104,"&lt;&gt;Canceled",$A$5:$A$104,"&lt;&gt;")&gt;1,"Check vehicle overlap",IF(AND(M45="Completed",OR(N45="",O45="")),"Confirm handoff",IF(AND(M45&lt;&gt;"Completed",OR(N45&lt;&gt;"",O45&lt;&gt;"")),"Check handoff/status","Ready")))))))))),"Check entered values"))</f>
        <v/>
      </c>
    </row>
    <row r="46" ht="21" customHeight="1">
      <c r="A46" s="14" t="n"/>
      <c r="B46" s="26" t="n"/>
      <c r="C46" s="14" t="n"/>
      <c r="D46" s="16" t="n"/>
      <c r="E46" s="16" t="n"/>
      <c r="F46" s="16" t="n"/>
      <c r="G46" s="17" t="n"/>
      <c r="H46" s="17" t="n"/>
      <c r="I46" s="29">
        <f>IF(OR(A46="",G46="",H46=""),"",IFERROR(IF(H46&gt;G46,(H46-G46)*24,""),""))</f>
        <v/>
      </c>
      <c r="J46" s="19" t="n"/>
      <c r="K46" s="16" t="n"/>
      <c r="L46" s="16" t="n"/>
      <c r="M46" s="14" t="n"/>
      <c r="N46" s="16" t="n"/>
      <c r="O46" s="28" t="n"/>
      <c r="P46" s="23">
        <f>IF(A46="","",IFERROR(IF(OR(B46="",C46="",D46="",E46="",F46="",G46="",H46="",M46=""),"Check required fields",IF(M46="Canceled","Canceled",IF(H46&lt;=G46,"Check window order",IF(IFERROR(I46,0)&gt;Assumptions!$B$4,"Check long window",IF(IFERROR(J46,0)&gt;Assumptions!$B$5,"Check long route",IF(AND(B46&lt;TODAY(),M46&lt;&gt;"Completed"),"Check overdue trip",IF(OR(K46="",L46=""),"Assign driver/vehicle",IF(COUNTIFS($B$5:$B$104,B46,$L$5:$L$104,L46,$G$5:$G$104,"&lt;"&amp;H46,$H$5:$H$104,"&gt;"&amp;G46,$M$5:$M$104,"&lt;&gt;Canceled",$A$5:$A$104,"&lt;&gt;")&gt;1,"Check vehicle overlap",IF(AND(M46="Completed",OR(N46="",O46="")),"Confirm handoff",IF(AND(M46&lt;&gt;"Completed",OR(N46&lt;&gt;"",O46&lt;&gt;"")),"Check handoff/status","Ready")))))))))),"Check entered values"))</f>
        <v/>
      </c>
    </row>
    <row r="47" ht="21" customHeight="1">
      <c r="A47" s="14" t="n"/>
      <c r="B47" s="26" t="n"/>
      <c r="C47" s="14" t="n"/>
      <c r="D47" s="16" t="n"/>
      <c r="E47" s="16" t="n"/>
      <c r="F47" s="16" t="n"/>
      <c r="G47" s="17" t="n"/>
      <c r="H47" s="17" t="n"/>
      <c r="I47" s="27">
        <f>IF(OR(A47="",G47="",H47=""),"",IFERROR(IF(H47&gt;G47,(H47-G47)*24,""),""))</f>
        <v/>
      </c>
      <c r="J47" s="19" t="n"/>
      <c r="K47" s="16" t="n"/>
      <c r="L47" s="16" t="n"/>
      <c r="M47" s="14" t="n"/>
      <c r="N47" s="16" t="n"/>
      <c r="O47" s="28" t="n"/>
      <c r="P47" s="21">
        <f>IF(A47="","",IFERROR(IF(OR(B47="",C47="",D47="",E47="",F47="",G47="",H47="",M47=""),"Check required fields",IF(M47="Canceled","Canceled",IF(H47&lt;=G47,"Check window order",IF(IFERROR(I47,0)&gt;Assumptions!$B$4,"Check long window",IF(IFERROR(J47,0)&gt;Assumptions!$B$5,"Check long route",IF(AND(B47&lt;TODAY(),M47&lt;&gt;"Completed"),"Check overdue trip",IF(OR(K47="",L47=""),"Assign driver/vehicle",IF(COUNTIFS($B$5:$B$104,B47,$L$5:$L$104,L47,$G$5:$G$104,"&lt;"&amp;H47,$H$5:$H$104,"&gt;"&amp;G47,$M$5:$M$104,"&lt;&gt;Canceled",$A$5:$A$104,"&lt;&gt;")&gt;1,"Check vehicle overlap",IF(AND(M47="Completed",OR(N47="",O47="")),"Confirm handoff",IF(AND(M47&lt;&gt;"Completed",OR(N47&lt;&gt;"",O47&lt;&gt;"")),"Check handoff/status","Ready")))))))))),"Check entered values"))</f>
        <v/>
      </c>
    </row>
    <row r="48" ht="21" customHeight="1">
      <c r="A48" s="14" t="n"/>
      <c r="B48" s="26" t="n"/>
      <c r="C48" s="14" t="n"/>
      <c r="D48" s="16" t="n"/>
      <c r="E48" s="16" t="n"/>
      <c r="F48" s="16" t="n"/>
      <c r="G48" s="17" t="n"/>
      <c r="H48" s="17" t="n"/>
      <c r="I48" s="29">
        <f>IF(OR(A48="",G48="",H48=""),"",IFERROR(IF(H48&gt;G48,(H48-G48)*24,""),""))</f>
        <v/>
      </c>
      <c r="J48" s="19" t="n"/>
      <c r="K48" s="16" t="n"/>
      <c r="L48" s="16" t="n"/>
      <c r="M48" s="14" t="n"/>
      <c r="N48" s="16" t="n"/>
      <c r="O48" s="28" t="n"/>
      <c r="P48" s="23">
        <f>IF(A48="","",IFERROR(IF(OR(B48="",C48="",D48="",E48="",F48="",G48="",H48="",M48=""),"Check required fields",IF(M48="Canceled","Canceled",IF(H48&lt;=G48,"Check window order",IF(IFERROR(I48,0)&gt;Assumptions!$B$4,"Check long window",IF(IFERROR(J48,0)&gt;Assumptions!$B$5,"Check long route",IF(AND(B48&lt;TODAY(),M48&lt;&gt;"Completed"),"Check overdue trip",IF(OR(K48="",L48=""),"Assign driver/vehicle",IF(COUNTIFS($B$5:$B$104,B48,$L$5:$L$104,L48,$G$5:$G$104,"&lt;"&amp;H48,$H$5:$H$104,"&gt;"&amp;G48,$M$5:$M$104,"&lt;&gt;Canceled",$A$5:$A$104,"&lt;&gt;")&gt;1,"Check vehicle overlap",IF(AND(M48="Completed",OR(N48="",O48="")),"Confirm handoff",IF(AND(M48&lt;&gt;"Completed",OR(N48&lt;&gt;"",O48&lt;&gt;"")),"Check handoff/status","Ready")))))))))),"Check entered values"))</f>
        <v/>
      </c>
    </row>
    <row r="49" ht="21" customHeight="1">
      <c r="A49" s="14" t="n"/>
      <c r="B49" s="26" t="n"/>
      <c r="C49" s="14" t="n"/>
      <c r="D49" s="16" t="n"/>
      <c r="E49" s="16" t="n"/>
      <c r="F49" s="16" t="n"/>
      <c r="G49" s="17" t="n"/>
      <c r="H49" s="17" t="n"/>
      <c r="I49" s="27">
        <f>IF(OR(A49="",G49="",H49=""),"",IFERROR(IF(H49&gt;G49,(H49-G49)*24,""),""))</f>
        <v/>
      </c>
      <c r="J49" s="19" t="n"/>
      <c r="K49" s="16" t="n"/>
      <c r="L49" s="16" t="n"/>
      <c r="M49" s="14" t="n"/>
      <c r="N49" s="16" t="n"/>
      <c r="O49" s="28" t="n"/>
      <c r="P49" s="21">
        <f>IF(A49="","",IFERROR(IF(OR(B49="",C49="",D49="",E49="",F49="",G49="",H49="",M49=""),"Check required fields",IF(M49="Canceled","Canceled",IF(H49&lt;=G49,"Check window order",IF(IFERROR(I49,0)&gt;Assumptions!$B$4,"Check long window",IF(IFERROR(J49,0)&gt;Assumptions!$B$5,"Check long route",IF(AND(B49&lt;TODAY(),M49&lt;&gt;"Completed"),"Check overdue trip",IF(OR(K49="",L49=""),"Assign driver/vehicle",IF(COUNTIFS($B$5:$B$104,B49,$L$5:$L$104,L49,$G$5:$G$104,"&lt;"&amp;H49,$H$5:$H$104,"&gt;"&amp;G49,$M$5:$M$104,"&lt;&gt;Canceled",$A$5:$A$104,"&lt;&gt;")&gt;1,"Check vehicle overlap",IF(AND(M49="Completed",OR(N49="",O49="")),"Confirm handoff",IF(AND(M49&lt;&gt;"Completed",OR(N49&lt;&gt;"",O49&lt;&gt;"")),"Check handoff/status","Ready")))))))))),"Check entered values"))</f>
        <v/>
      </c>
    </row>
    <row r="50" ht="21" customHeight="1">
      <c r="A50" s="14" t="n"/>
      <c r="B50" s="26" t="n"/>
      <c r="C50" s="14" t="n"/>
      <c r="D50" s="16" t="n"/>
      <c r="E50" s="16" t="n"/>
      <c r="F50" s="16" t="n"/>
      <c r="G50" s="17" t="n"/>
      <c r="H50" s="17" t="n"/>
      <c r="I50" s="29">
        <f>IF(OR(A50="",G50="",H50=""),"",IFERROR(IF(H50&gt;G50,(H50-G50)*24,""),""))</f>
        <v/>
      </c>
      <c r="J50" s="19" t="n"/>
      <c r="K50" s="16" t="n"/>
      <c r="L50" s="16" t="n"/>
      <c r="M50" s="14" t="n"/>
      <c r="N50" s="16" t="n"/>
      <c r="O50" s="28" t="n"/>
      <c r="P50" s="23">
        <f>IF(A50="","",IFERROR(IF(OR(B50="",C50="",D50="",E50="",F50="",G50="",H50="",M50=""),"Check required fields",IF(M50="Canceled","Canceled",IF(H50&lt;=G50,"Check window order",IF(IFERROR(I50,0)&gt;Assumptions!$B$4,"Check long window",IF(IFERROR(J50,0)&gt;Assumptions!$B$5,"Check long route",IF(AND(B50&lt;TODAY(),M50&lt;&gt;"Completed"),"Check overdue trip",IF(OR(K50="",L50=""),"Assign driver/vehicle",IF(COUNTIFS($B$5:$B$104,B50,$L$5:$L$104,L50,$G$5:$G$104,"&lt;"&amp;H50,$H$5:$H$104,"&gt;"&amp;G50,$M$5:$M$104,"&lt;&gt;Canceled",$A$5:$A$104,"&lt;&gt;")&gt;1,"Check vehicle overlap",IF(AND(M50="Completed",OR(N50="",O50="")),"Confirm handoff",IF(AND(M50&lt;&gt;"Completed",OR(N50&lt;&gt;"",O50&lt;&gt;"")),"Check handoff/status","Ready")))))))))),"Check entered values"))</f>
        <v/>
      </c>
    </row>
    <row r="51" ht="21" customHeight="1">
      <c r="A51" s="14" t="n"/>
      <c r="B51" s="26" t="n"/>
      <c r="C51" s="14" t="n"/>
      <c r="D51" s="16" t="n"/>
      <c r="E51" s="16" t="n"/>
      <c r="F51" s="16" t="n"/>
      <c r="G51" s="17" t="n"/>
      <c r="H51" s="17" t="n"/>
      <c r="I51" s="27">
        <f>IF(OR(A51="",G51="",H51=""),"",IFERROR(IF(H51&gt;G51,(H51-G51)*24,""),""))</f>
        <v/>
      </c>
      <c r="J51" s="19" t="n"/>
      <c r="K51" s="16" t="n"/>
      <c r="L51" s="16" t="n"/>
      <c r="M51" s="14" t="n"/>
      <c r="N51" s="16" t="n"/>
      <c r="O51" s="28" t="n"/>
      <c r="P51" s="21">
        <f>IF(A51="","",IFERROR(IF(OR(B51="",C51="",D51="",E51="",F51="",G51="",H51="",M51=""),"Check required fields",IF(M51="Canceled","Canceled",IF(H51&lt;=G51,"Check window order",IF(IFERROR(I51,0)&gt;Assumptions!$B$4,"Check long window",IF(IFERROR(J51,0)&gt;Assumptions!$B$5,"Check long route",IF(AND(B51&lt;TODAY(),M51&lt;&gt;"Completed"),"Check overdue trip",IF(OR(K51="",L51=""),"Assign driver/vehicle",IF(COUNTIFS($B$5:$B$104,B51,$L$5:$L$104,L51,$G$5:$G$104,"&lt;"&amp;H51,$H$5:$H$104,"&gt;"&amp;G51,$M$5:$M$104,"&lt;&gt;Canceled",$A$5:$A$104,"&lt;&gt;")&gt;1,"Check vehicle overlap",IF(AND(M51="Completed",OR(N51="",O51="")),"Confirm handoff",IF(AND(M51&lt;&gt;"Completed",OR(N51&lt;&gt;"",O51&lt;&gt;"")),"Check handoff/status","Ready")))))))))),"Check entered values"))</f>
        <v/>
      </c>
    </row>
    <row r="52" ht="21" customHeight="1">
      <c r="A52" s="14" t="n"/>
      <c r="B52" s="26" t="n"/>
      <c r="C52" s="14" t="n"/>
      <c r="D52" s="16" t="n"/>
      <c r="E52" s="16" t="n"/>
      <c r="F52" s="16" t="n"/>
      <c r="G52" s="17" t="n"/>
      <c r="H52" s="17" t="n"/>
      <c r="I52" s="29">
        <f>IF(OR(A52="",G52="",H52=""),"",IFERROR(IF(H52&gt;G52,(H52-G52)*24,""),""))</f>
        <v/>
      </c>
      <c r="J52" s="19" t="n"/>
      <c r="K52" s="16" t="n"/>
      <c r="L52" s="16" t="n"/>
      <c r="M52" s="14" t="n"/>
      <c r="N52" s="16" t="n"/>
      <c r="O52" s="28" t="n"/>
      <c r="P52" s="23">
        <f>IF(A52="","",IFERROR(IF(OR(B52="",C52="",D52="",E52="",F52="",G52="",H52="",M52=""),"Check required fields",IF(M52="Canceled","Canceled",IF(H52&lt;=G52,"Check window order",IF(IFERROR(I52,0)&gt;Assumptions!$B$4,"Check long window",IF(IFERROR(J52,0)&gt;Assumptions!$B$5,"Check long route",IF(AND(B52&lt;TODAY(),M52&lt;&gt;"Completed"),"Check overdue trip",IF(OR(K52="",L52=""),"Assign driver/vehicle",IF(COUNTIFS($B$5:$B$104,B52,$L$5:$L$104,L52,$G$5:$G$104,"&lt;"&amp;H52,$H$5:$H$104,"&gt;"&amp;G52,$M$5:$M$104,"&lt;&gt;Canceled",$A$5:$A$104,"&lt;&gt;")&gt;1,"Check vehicle overlap",IF(AND(M52="Completed",OR(N52="",O52="")),"Confirm handoff",IF(AND(M52&lt;&gt;"Completed",OR(N52&lt;&gt;"",O52&lt;&gt;"")),"Check handoff/status","Ready")))))))))),"Check entered values"))</f>
        <v/>
      </c>
    </row>
    <row r="53" ht="21" customHeight="1">
      <c r="A53" s="14" t="n"/>
      <c r="B53" s="26" t="n"/>
      <c r="C53" s="14" t="n"/>
      <c r="D53" s="16" t="n"/>
      <c r="E53" s="16" t="n"/>
      <c r="F53" s="16" t="n"/>
      <c r="G53" s="17" t="n"/>
      <c r="H53" s="17" t="n"/>
      <c r="I53" s="27">
        <f>IF(OR(A53="",G53="",H53=""),"",IFERROR(IF(H53&gt;G53,(H53-G53)*24,""),""))</f>
        <v/>
      </c>
      <c r="J53" s="19" t="n"/>
      <c r="K53" s="16" t="n"/>
      <c r="L53" s="16" t="n"/>
      <c r="M53" s="14" t="n"/>
      <c r="N53" s="16" t="n"/>
      <c r="O53" s="28" t="n"/>
      <c r="P53" s="21">
        <f>IF(A53="","",IFERROR(IF(OR(B53="",C53="",D53="",E53="",F53="",G53="",H53="",M53=""),"Check required fields",IF(M53="Canceled","Canceled",IF(H53&lt;=G53,"Check window order",IF(IFERROR(I53,0)&gt;Assumptions!$B$4,"Check long window",IF(IFERROR(J53,0)&gt;Assumptions!$B$5,"Check long route",IF(AND(B53&lt;TODAY(),M53&lt;&gt;"Completed"),"Check overdue trip",IF(OR(K53="",L53=""),"Assign driver/vehicle",IF(COUNTIFS($B$5:$B$104,B53,$L$5:$L$104,L53,$G$5:$G$104,"&lt;"&amp;H53,$H$5:$H$104,"&gt;"&amp;G53,$M$5:$M$104,"&lt;&gt;Canceled",$A$5:$A$104,"&lt;&gt;")&gt;1,"Check vehicle overlap",IF(AND(M53="Completed",OR(N53="",O53="")),"Confirm handoff",IF(AND(M53&lt;&gt;"Completed",OR(N53&lt;&gt;"",O53&lt;&gt;"")),"Check handoff/status","Ready")))))))))),"Check entered values"))</f>
        <v/>
      </c>
    </row>
    <row r="54" ht="21" customHeight="1">
      <c r="A54" s="14" t="n"/>
      <c r="B54" s="26" t="n"/>
      <c r="C54" s="14" t="n"/>
      <c r="D54" s="16" t="n"/>
      <c r="E54" s="16" t="n"/>
      <c r="F54" s="16" t="n"/>
      <c r="G54" s="17" t="n"/>
      <c r="H54" s="17" t="n"/>
      <c r="I54" s="29">
        <f>IF(OR(A54="",G54="",H54=""),"",IFERROR(IF(H54&gt;G54,(H54-G54)*24,""),""))</f>
        <v/>
      </c>
      <c r="J54" s="19" t="n"/>
      <c r="K54" s="16" t="n"/>
      <c r="L54" s="16" t="n"/>
      <c r="M54" s="14" t="n"/>
      <c r="N54" s="16" t="n"/>
      <c r="O54" s="28" t="n"/>
      <c r="P54" s="23">
        <f>IF(A54="","",IFERROR(IF(OR(B54="",C54="",D54="",E54="",F54="",G54="",H54="",M54=""),"Check required fields",IF(M54="Canceled","Canceled",IF(H54&lt;=G54,"Check window order",IF(IFERROR(I54,0)&gt;Assumptions!$B$4,"Check long window",IF(IFERROR(J54,0)&gt;Assumptions!$B$5,"Check long route",IF(AND(B54&lt;TODAY(),M54&lt;&gt;"Completed"),"Check overdue trip",IF(OR(K54="",L54=""),"Assign driver/vehicle",IF(COUNTIFS($B$5:$B$104,B54,$L$5:$L$104,L54,$G$5:$G$104,"&lt;"&amp;H54,$H$5:$H$104,"&gt;"&amp;G54,$M$5:$M$104,"&lt;&gt;Canceled",$A$5:$A$104,"&lt;&gt;")&gt;1,"Check vehicle overlap",IF(AND(M54="Completed",OR(N54="",O54="")),"Confirm handoff",IF(AND(M54&lt;&gt;"Completed",OR(N54&lt;&gt;"",O54&lt;&gt;"")),"Check handoff/status","Ready")))))))))),"Check entered values"))</f>
        <v/>
      </c>
    </row>
    <row r="55" ht="21" customHeight="1">
      <c r="A55" s="14" t="n"/>
      <c r="B55" s="26" t="n"/>
      <c r="C55" s="14" t="n"/>
      <c r="D55" s="16" t="n"/>
      <c r="E55" s="16" t="n"/>
      <c r="F55" s="16" t="n"/>
      <c r="G55" s="17" t="n"/>
      <c r="H55" s="17" t="n"/>
      <c r="I55" s="27">
        <f>IF(OR(A55="",G55="",H55=""),"",IFERROR(IF(H55&gt;G55,(H55-G55)*24,""),""))</f>
        <v/>
      </c>
      <c r="J55" s="19" t="n"/>
      <c r="K55" s="16" t="n"/>
      <c r="L55" s="16" t="n"/>
      <c r="M55" s="14" t="n"/>
      <c r="N55" s="16" t="n"/>
      <c r="O55" s="28" t="n"/>
      <c r="P55" s="21">
        <f>IF(A55="","",IFERROR(IF(OR(B55="",C55="",D55="",E55="",F55="",G55="",H55="",M55=""),"Check required fields",IF(M55="Canceled","Canceled",IF(H55&lt;=G55,"Check window order",IF(IFERROR(I55,0)&gt;Assumptions!$B$4,"Check long window",IF(IFERROR(J55,0)&gt;Assumptions!$B$5,"Check long route",IF(AND(B55&lt;TODAY(),M55&lt;&gt;"Completed"),"Check overdue trip",IF(OR(K55="",L55=""),"Assign driver/vehicle",IF(COUNTIFS($B$5:$B$104,B55,$L$5:$L$104,L55,$G$5:$G$104,"&lt;"&amp;H55,$H$5:$H$104,"&gt;"&amp;G55,$M$5:$M$104,"&lt;&gt;Canceled",$A$5:$A$104,"&lt;&gt;")&gt;1,"Check vehicle overlap",IF(AND(M55="Completed",OR(N55="",O55="")),"Confirm handoff",IF(AND(M55&lt;&gt;"Completed",OR(N55&lt;&gt;"",O55&lt;&gt;"")),"Check handoff/status","Ready")))))))))),"Check entered values"))</f>
        <v/>
      </c>
    </row>
    <row r="56" ht="21" customHeight="1">
      <c r="A56" s="14" t="n"/>
      <c r="B56" s="26" t="n"/>
      <c r="C56" s="14" t="n"/>
      <c r="D56" s="16" t="n"/>
      <c r="E56" s="16" t="n"/>
      <c r="F56" s="16" t="n"/>
      <c r="G56" s="17" t="n"/>
      <c r="H56" s="17" t="n"/>
      <c r="I56" s="29">
        <f>IF(OR(A56="",G56="",H56=""),"",IFERROR(IF(H56&gt;G56,(H56-G56)*24,""),""))</f>
        <v/>
      </c>
      <c r="J56" s="19" t="n"/>
      <c r="K56" s="16" t="n"/>
      <c r="L56" s="16" t="n"/>
      <c r="M56" s="14" t="n"/>
      <c r="N56" s="16" t="n"/>
      <c r="O56" s="28" t="n"/>
      <c r="P56" s="23">
        <f>IF(A56="","",IFERROR(IF(OR(B56="",C56="",D56="",E56="",F56="",G56="",H56="",M56=""),"Check required fields",IF(M56="Canceled","Canceled",IF(H56&lt;=G56,"Check window order",IF(IFERROR(I56,0)&gt;Assumptions!$B$4,"Check long window",IF(IFERROR(J56,0)&gt;Assumptions!$B$5,"Check long route",IF(AND(B56&lt;TODAY(),M56&lt;&gt;"Completed"),"Check overdue trip",IF(OR(K56="",L56=""),"Assign driver/vehicle",IF(COUNTIFS($B$5:$B$104,B56,$L$5:$L$104,L56,$G$5:$G$104,"&lt;"&amp;H56,$H$5:$H$104,"&gt;"&amp;G56,$M$5:$M$104,"&lt;&gt;Canceled",$A$5:$A$104,"&lt;&gt;")&gt;1,"Check vehicle overlap",IF(AND(M56="Completed",OR(N56="",O56="")),"Confirm handoff",IF(AND(M56&lt;&gt;"Completed",OR(N56&lt;&gt;"",O56&lt;&gt;"")),"Check handoff/status","Ready")))))))))),"Check entered values"))</f>
        <v/>
      </c>
    </row>
    <row r="57" ht="21" customHeight="1">
      <c r="A57" s="14" t="n"/>
      <c r="B57" s="26" t="n"/>
      <c r="C57" s="14" t="n"/>
      <c r="D57" s="16" t="n"/>
      <c r="E57" s="16" t="n"/>
      <c r="F57" s="16" t="n"/>
      <c r="G57" s="17" t="n"/>
      <c r="H57" s="17" t="n"/>
      <c r="I57" s="27">
        <f>IF(OR(A57="",G57="",H57=""),"",IFERROR(IF(H57&gt;G57,(H57-G57)*24,""),""))</f>
        <v/>
      </c>
      <c r="J57" s="19" t="n"/>
      <c r="K57" s="16" t="n"/>
      <c r="L57" s="16" t="n"/>
      <c r="M57" s="14" t="n"/>
      <c r="N57" s="16" t="n"/>
      <c r="O57" s="28" t="n"/>
      <c r="P57" s="21">
        <f>IF(A57="","",IFERROR(IF(OR(B57="",C57="",D57="",E57="",F57="",G57="",H57="",M57=""),"Check required fields",IF(M57="Canceled","Canceled",IF(H57&lt;=G57,"Check window order",IF(IFERROR(I57,0)&gt;Assumptions!$B$4,"Check long window",IF(IFERROR(J57,0)&gt;Assumptions!$B$5,"Check long route",IF(AND(B57&lt;TODAY(),M57&lt;&gt;"Completed"),"Check overdue trip",IF(OR(K57="",L57=""),"Assign driver/vehicle",IF(COUNTIFS($B$5:$B$104,B57,$L$5:$L$104,L57,$G$5:$G$104,"&lt;"&amp;H57,$H$5:$H$104,"&gt;"&amp;G57,$M$5:$M$104,"&lt;&gt;Canceled",$A$5:$A$104,"&lt;&gt;")&gt;1,"Check vehicle overlap",IF(AND(M57="Completed",OR(N57="",O57="")),"Confirm handoff",IF(AND(M57&lt;&gt;"Completed",OR(N57&lt;&gt;"",O57&lt;&gt;"")),"Check handoff/status","Ready")))))))))),"Check entered values"))</f>
        <v/>
      </c>
    </row>
    <row r="58" ht="21" customHeight="1">
      <c r="A58" s="14" t="n"/>
      <c r="B58" s="26" t="n"/>
      <c r="C58" s="14" t="n"/>
      <c r="D58" s="16" t="n"/>
      <c r="E58" s="16" t="n"/>
      <c r="F58" s="16" t="n"/>
      <c r="G58" s="17" t="n"/>
      <c r="H58" s="17" t="n"/>
      <c r="I58" s="29">
        <f>IF(OR(A58="",G58="",H58=""),"",IFERROR(IF(H58&gt;G58,(H58-G58)*24,""),""))</f>
        <v/>
      </c>
      <c r="J58" s="19" t="n"/>
      <c r="K58" s="16" t="n"/>
      <c r="L58" s="16" t="n"/>
      <c r="M58" s="14" t="n"/>
      <c r="N58" s="16" t="n"/>
      <c r="O58" s="28" t="n"/>
      <c r="P58" s="23">
        <f>IF(A58="","",IFERROR(IF(OR(B58="",C58="",D58="",E58="",F58="",G58="",H58="",M58=""),"Check required fields",IF(M58="Canceled","Canceled",IF(H58&lt;=G58,"Check window order",IF(IFERROR(I58,0)&gt;Assumptions!$B$4,"Check long window",IF(IFERROR(J58,0)&gt;Assumptions!$B$5,"Check long route",IF(AND(B58&lt;TODAY(),M58&lt;&gt;"Completed"),"Check overdue trip",IF(OR(K58="",L58=""),"Assign driver/vehicle",IF(COUNTIFS($B$5:$B$104,B58,$L$5:$L$104,L58,$G$5:$G$104,"&lt;"&amp;H58,$H$5:$H$104,"&gt;"&amp;G58,$M$5:$M$104,"&lt;&gt;Canceled",$A$5:$A$104,"&lt;&gt;")&gt;1,"Check vehicle overlap",IF(AND(M58="Completed",OR(N58="",O58="")),"Confirm handoff",IF(AND(M58&lt;&gt;"Completed",OR(N58&lt;&gt;"",O58&lt;&gt;"")),"Check handoff/status","Ready")))))))))),"Check entered values"))</f>
        <v/>
      </c>
    </row>
    <row r="59" ht="21" customHeight="1">
      <c r="A59" s="14" t="n"/>
      <c r="B59" s="26" t="n"/>
      <c r="C59" s="14" t="n"/>
      <c r="D59" s="16" t="n"/>
      <c r="E59" s="16" t="n"/>
      <c r="F59" s="16" t="n"/>
      <c r="G59" s="17" t="n"/>
      <c r="H59" s="17" t="n"/>
      <c r="I59" s="27">
        <f>IF(OR(A59="",G59="",H59=""),"",IFERROR(IF(H59&gt;G59,(H59-G59)*24,""),""))</f>
        <v/>
      </c>
      <c r="J59" s="19" t="n"/>
      <c r="K59" s="16" t="n"/>
      <c r="L59" s="16" t="n"/>
      <c r="M59" s="14" t="n"/>
      <c r="N59" s="16" t="n"/>
      <c r="O59" s="28" t="n"/>
      <c r="P59" s="21">
        <f>IF(A59="","",IFERROR(IF(OR(B59="",C59="",D59="",E59="",F59="",G59="",H59="",M59=""),"Check required fields",IF(M59="Canceled","Canceled",IF(H59&lt;=G59,"Check window order",IF(IFERROR(I59,0)&gt;Assumptions!$B$4,"Check long window",IF(IFERROR(J59,0)&gt;Assumptions!$B$5,"Check long route",IF(AND(B59&lt;TODAY(),M59&lt;&gt;"Completed"),"Check overdue trip",IF(OR(K59="",L59=""),"Assign driver/vehicle",IF(COUNTIFS($B$5:$B$104,B59,$L$5:$L$104,L59,$G$5:$G$104,"&lt;"&amp;H59,$H$5:$H$104,"&gt;"&amp;G59,$M$5:$M$104,"&lt;&gt;Canceled",$A$5:$A$104,"&lt;&gt;")&gt;1,"Check vehicle overlap",IF(AND(M59="Completed",OR(N59="",O59="")),"Confirm handoff",IF(AND(M59&lt;&gt;"Completed",OR(N59&lt;&gt;"",O59&lt;&gt;"")),"Check handoff/status","Ready")))))))))),"Check entered values"))</f>
        <v/>
      </c>
    </row>
    <row r="60" ht="21" customHeight="1">
      <c r="A60" s="14" t="n"/>
      <c r="B60" s="26" t="n"/>
      <c r="C60" s="14" t="n"/>
      <c r="D60" s="16" t="n"/>
      <c r="E60" s="16" t="n"/>
      <c r="F60" s="16" t="n"/>
      <c r="G60" s="17" t="n"/>
      <c r="H60" s="17" t="n"/>
      <c r="I60" s="29">
        <f>IF(OR(A60="",G60="",H60=""),"",IFERROR(IF(H60&gt;G60,(H60-G60)*24,""),""))</f>
        <v/>
      </c>
      <c r="J60" s="19" t="n"/>
      <c r="K60" s="16" t="n"/>
      <c r="L60" s="16" t="n"/>
      <c r="M60" s="14" t="n"/>
      <c r="N60" s="16" t="n"/>
      <c r="O60" s="28" t="n"/>
      <c r="P60" s="23">
        <f>IF(A60="","",IFERROR(IF(OR(B60="",C60="",D60="",E60="",F60="",G60="",H60="",M60=""),"Check required fields",IF(M60="Canceled","Canceled",IF(H60&lt;=G60,"Check window order",IF(IFERROR(I60,0)&gt;Assumptions!$B$4,"Check long window",IF(IFERROR(J60,0)&gt;Assumptions!$B$5,"Check long route",IF(AND(B60&lt;TODAY(),M60&lt;&gt;"Completed"),"Check overdue trip",IF(OR(K60="",L60=""),"Assign driver/vehicle",IF(COUNTIFS($B$5:$B$104,B60,$L$5:$L$104,L60,$G$5:$G$104,"&lt;"&amp;H60,$H$5:$H$104,"&gt;"&amp;G60,$M$5:$M$104,"&lt;&gt;Canceled",$A$5:$A$104,"&lt;&gt;")&gt;1,"Check vehicle overlap",IF(AND(M60="Completed",OR(N60="",O60="")),"Confirm handoff",IF(AND(M60&lt;&gt;"Completed",OR(N60&lt;&gt;"",O60&lt;&gt;"")),"Check handoff/status","Ready")))))))))),"Check entered values"))</f>
        <v/>
      </c>
    </row>
    <row r="61" ht="21" customHeight="1">
      <c r="A61" s="14" t="n"/>
      <c r="B61" s="26" t="n"/>
      <c r="C61" s="14" t="n"/>
      <c r="D61" s="16" t="n"/>
      <c r="E61" s="16" t="n"/>
      <c r="F61" s="16" t="n"/>
      <c r="G61" s="17" t="n"/>
      <c r="H61" s="17" t="n"/>
      <c r="I61" s="27">
        <f>IF(OR(A61="",G61="",H61=""),"",IFERROR(IF(H61&gt;G61,(H61-G61)*24,""),""))</f>
        <v/>
      </c>
      <c r="J61" s="19" t="n"/>
      <c r="K61" s="16" t="n"/>
      <c r="L61" s="16" t="n"/>
      <c r="M61" s="14" t="n"/>
      <c r="N61" s="16" t="n"/>
      <c r="O61" s="28" t="n"/>
      <c r="P61" s="21">
        <f>IF(A61="","",IFERROR(IF(OR(B61="",C61="",D61="",E61="",F61="",G61="",H61="",M61=""),"Check required fields",IF(M61="Canceled","Canceled",IF(H61&lt;=G61,"Check window order",IF(IFERROR(I61,0)&gt;Assumptions!$B$4,"Check long window",IF(IFERROR(J61,0)&gt;Assumptions!$B$5,"Check long route",IF(AND(B61&lt;TODAY(),M61&lt;&gt;"Completed"),"Check overdue trip",IF(OR(K61="",L61=""),"Assign driver/vehicle",IF(COUNTIFS($B$5:$B$104,B61,$L$5:$L$104,L61,$G$5:$G$104,"&lt;"&amp;H61,$H$5:$H$104,"&gt;"&amp;G61,$M$5:$M$104,"&lt;&gt;Canceled",$A$5:$A$104,"&lt;&gt;")&gt;1,"Check vehicle overlap",IF(AND(M61="Completed",OR(N61="",O61="")),"Confirm handoff",IF(AND(M61&lt;&gt;"Completed",OR(N61&lt;&gt;"",O61&lt;&gt;"")),"Check handoff/status","Ready")))))))))),"Check entered values"))</f>
        <v/>
      </c>
    </row>
    <row r="62" ht="21" customHeight="1">
      <c r="A62" s="14" t="n"/>
      <c r="B62" s="26" t="n"/>
      <c r="C62" s="14" t="n"/>
      <c r="D62" s="16" t="n"/>
      <c r="E62" s="16" t="n"/>
      <c r="F62" s="16" t="n"/>
      <c r="G62" s="17" t="n"/>
      <c r="H62" s="17" t="n"/>
      <c r="I62" s="29">
        <f>IF(OR(A62="",G62="",H62=""),"",IFERROR(IF(H62&gt;G62,(H62-G62)*24,""),""))</f>
        <v/>
      </c>
      <c r="J62" s="19" t="n"/>
      <c r="K62" s="16" t="n"/>
      <c r="L62" s="16" t="n"/>
      <c r="M62" s="14" t="n"/>
      <c r="N62" s="16" t="n"/>
      <c r="O62" s="28" t="n"/>
      <c r="P62" s="23">
        <f>IF(A62="","",IFERROR(IF(OR(B62="",C62="",D62="",E62="",F62="",G62="",H62="",M62=""),"Check required fields",IF(M62="Canceled","Canceled",IF(H62&lt;=G62,"Check window order",IF(IFERROR(I62,0)&gt;Assumptions!$B$4,"Check long window",IF(IFERROR(J62,0)&gt;Assumptions!$B$5,"Check long route",IF(AND(B62&lt;TODAY(),M62&lt;&gt;"Completed"),"Check overdue trip",IF(OR(K62="",L62=""),"Assign driver/vehicle",IF(COUNTIFS($B$5:$B$104,B62,$L$5:$L$104,L62,$G$5:$G$104,"&lt;"&amp;H62,$H$5:$H$104,"&gt;"&amp;G62,$M$5:$M$104,"&lt;&gt;Canceled",$A$5:$A$104,"&lt;&gt;")&gt;1,"Check vehicle overlap",IF(AND(M62="Completed",OR(N62="",O62="")),"Confirm handoff",IF(AND(M62&lt;&gt;"Completed",OR(N62&lt;&gt;"",O62&lt;&gt;"")),"Check handoff/status","Ready")))))))))),"Check entered values"))</f>
        <v/>
      </c>
    </row>
    <row r="63" ht="21" customHeight="1">
      <c r="A63" s="14" t="n"/>
      <c r="B63" s="26" t="n"/>
      <c r="C63" s="14" t="n"/>
      <c r="D63" s="16" t="n"/>
      <c r="E63" s="16" t="n"/>
      <c r="F63" s="16" t="n"/>
      <c r="G63" s="17" t="n"/>
      <c r="H63" s="17" t="n"/>
      <c r="I63" s="27">
        <f>IF(OR(A63="",G63="",H63=""),"",IFERROR(IF(H63&gt;G63,(H63-G63)*24,""),""))</f>
        <v/>
      </c>
      <c r="J63" s="19" t="n"/>
      <c r="K63" s="16" t="n"/>
      <c r="L63" s="16" t="n"/>
      <c r="M63" s="14" t="n"/>
      <c r="N63" s="16" t="n"/>
      <c r="O63" s="28" t="n"/>
      <c r="P63" s="21">
        <f>IF(A63="","",IFERROR(IF(OR(B63="",C63="",D63="",E63="",F63="",G63="",H63="",M63=""),"Check required fields",IF(M63="Canceled","Canceled",IF(H63&lt;=G63,"Check window order",IF(IFERROR(I63,0)&gt;Assumptions!$B$4,"Check long window",IF(IFERROR(J63,0)&gt;Assumptions!$B$5,"Check long route",IF(AND(B63&lt;TODAY(),M63&lt;&gt;"Completed"),"Check overdue trip",IF(OR(K63="",L63=""),"Assign driver/vehicle",IF(COUNTIFS($B$5:$B$104,B63,$L$5:$L$104,L63,$G$5:$G$104,"&lt;"&amp;H63,$H$5:$H$104,"&gt;"&amp;G63,$M$5:$M$104,"&lt;&gt;Canceled",$A$5:$A$104,"&lt;&gt;")&gt;1,"Check vehicle overlap",IF(AND(M63="Completed",OR(N63="",O63="")),"Confirm handoff",IF(AND(M63&lt;&gt;"Completed",OR(N63&lt;&gt;"",O63&lt;&gt;"")),"Check handoff/status","Ready")))))))))),"Check entered values"))</f>
        <v/>
      </c>
    </row>
    <row r="64" ht="21" customHeight="1">
      <c r="A64" s="14" t="n"/>
      <c r="B64" s="26" t="n"/>
      <c r="C64" s="14" t="n"/>
      <c r="D64" s="16" t="n"/>
      <c r="E64" s="16" t="n"/>
      <c r="F64" s="16" t="n"/>
      <c r="G64" s="17" t="n"/>
      <c r="H64" s="17" t="n"/>
      <c r="I64" s="29">
        <f>IF(OR(A64="",G64="",H64=""),"",IFERROR(IF(H64&gt;G64,(H64-G64)*24,""),""))</f>
        <v/>
      </c>
      <c r="J64" s="19" t="n"/>
      <c r="K64" s="16" t="n"/>
      <c r="L64" s="16" t="n"/>
      <c r="M64" s="14" t="n"/>
      <c r="N64" s="16" t="n"/>
      <c r="O64" s="28" t="n"/>
      <c r="P64" s="23">
        <f>IF(A64="","",IFERROR(IF(OR(B64="",C64="",D64="",E64="",F64="",G64="",H64="",M64=""),"Check required fields",IF(M64="Canceled","Canceled",IF(H64&lt;=G64,"Check window order",IF(IFERROR(I64,0)&gt;Assumptions!$B$4,"Check long window",IF(IFERROR(J64,0)&gt;Assumptions!$B$5,"Check long route",IF(AND(B64&lt;TODAY(),M64&lt;&gt;"Completed"),"Check overdue trip",IF(OR(K64="",L64=""),"Assign driver/vehicle",IF(COUNTIFS($B$5:$B$104,B64,$L$5:$L$104,L64,$G$5:$G$104,"&lt;"&amp;H64,$H$5:$H$104,"&gt;"&amp;G64,$M$5:$M$104,"&lt;&gt;Canceled",$A$5:$A$104,"&lt;&gt;")&gt;1,"Check vehicle overlap",IF(AND(M64="Completed",OR(N64="",O64="")),"Confirm handoff",IF(AND(M64&lt;&gt;"Completed",OR(N64&lt;&gt;"",O64&lt;&gt;"")),"Check handoff/status","Ready")))))))))),"Check entered values"))</f>
        <v/>
      </c>
    </row>
    <row r="65" ht="21" customHeight="1">
      <c r="A65" s="14" t="n"/>
      <c r="B65" s="26" t="n"/>
      <c r="C65" s="14" t="n"/>
      <c r="D65" s="16" t="n"/>
      <c r="E65" s="16" t="n"/>
      <c r="F65" s="16" t="n"/>
      <c r="G65" s="17" t="n"/>
      <c r="H65" s="17" t="n"/>
      <c r="I65" s="27">
        <f>IF(OR(A65="",G65="",H65=""),"",IFERROR(IF(H65&gt;G65,(H65-G65)*24,""),""))</f>
        <v/>
      </c>
      <c r="J65" s="19" t="n"/>
      <c r="K65" s="16" t="n"/>
      <c r="L65" s="16" t="n"/>
      <c r="M65" s="14" t="n"/>
      <c r="N65" s="16" t="n"/>
      <c r="O65" s="28" t="n"/>
      <c r="P65" s="21">
        <f>IF(A65="","",IFERROR(IF(OR(B65="",C65="",D65="",E65="",F65="",G65="",H65="",M65=""),"Check required fields",IF(M65="Canceled","Canceled",IF(H65&lt;=G65,"Check window order",IF(IFERROR(I65,0)&gt;Assumptions!$B$4,"Check long window",IF(IFERROR(J65,0)&gt;Assumptions!$B$5,"Check long route",IF(AND(B65&lt;TODAY(),M65&lt;&gt;"Completed"),"Check overdue trip",IF(OR(K65="",L65=""),"Assign driver/vehicle",IF(COUNTIFS($B$5:$B$104,B65,$L$5:$L$104,L65,$G$5:$G$104,"&lt;"&amp;H65,$H$5:$H$104,"&gt;"&amp;G65,$M$5:$M$104,"&lt;&gt;Canceled",$A$5:$A$104,"&lt;&gt;")&gt;1,"Check vehicle overlap",IF(AND(M65="Completed",OR(N65="",O65="")),"Confirm handoff",IF(AND(M65&lt;&gt;"Completed",OR(N65&lt;&gt;"",O65&lt;&gt;"")),"Check handoff/status","Ready")))))))))),"Check entered values"))</f>
        <v/>
      </c>
    </row>
    <row r="66" ht="21" customHeight="1">
      <c r="A66" s="14" t="n"/>
      <c r="B66" s="26" t="n"/>
      <c r="C66" s="14" t="n"/>
      <c r="D66" s="16" t="n"/>
      <c r="E66" s="16" t="n"/>
      <c r="F66" s="16" t="n"/>
      <c r="G66" s="17" t="n"/>
      <c r="H66" s="17" t="n"/>
      <c r="I66" s="29">
        <f>IF(OR(A66="",G66="",H66=""),"",IFERROR(IF(H66&gt;G66,(H66-G66)*24,""),""))</f>
        <v/>
      </c>
      <c r="J66" s="19" t="n"/>
      <c r="K66" s="16" t="n"/>
      <c r="L66" s="16" t="n"/>
      <c r="M66" s="14" t="n"/>
      <c r="N66" s="16" t="n"/>
      <c r="O66" s="28" t="n"/>
      <c r="P66" s="23">
        <f>IF(A66="","",IFERROR(IF(OR(B66="",C66="",D66="",E66="",F66="",G66="",H66="",M66=""),"Check required fields",IF(M66="Canceled","Canceled",IF(H66&lt;=G66,"Check window order",IF(IFERROR(I66,0)&gt;Assumptions!$B$4,"Check long window",IF(IFERROR(J66,0)&gt;Assumptions!$B$5,"Check long route",IF(AND(B66&lt;TODAY(),M66&lt;&gt;"Completed"),"Check overdue trip",IF(OR(K66="",L66=""),"Assign driver/vehicle",IF(COUNTIFS($B$5:$B$104,B66,$L$5:$L$104,L66,$G$5:$G$104,"&lt;"&amp;H66,$H$5:$H$104,"&gt;"&amp;G66,$M$5:$M$104,"&lt;&gt;Canceled",$A$5:$A$104,"&lt;&gt;")&gt;1,"Check vehicle overlap",IF(AND(M66="Completed",OR(N66="",O66="")),"Confirm handoff",IF(AND(M66&lt;&gt;"Completed",OR(N66&lt;&gt;"",O66&lt;&gt;"")),"Check handoff/status","Ready")))))))))),"Check entered values"))</f>
        <v/>
      </c>
    </row>
    <row r="67" ht="21" customHeight="1">
      <c r="A67" s="14" t="n"/>
      <c r="B67" s="26" t="n"/>
      <c r="C67" s="14" t="n"/>
      <c r="D67" s="16" t="n"/>
      <c r="E67" s="16" t="n"/>
      <c r="F67" s="16" t="n"/>
      <c r="G67" s="17" t="n"/>
      <c r="H67" s="17" t="n"/>
      <c r="I67" s="27">
        <f>IF(OR(A67="",G67="",H67=""),"",IFERROR(IF(H67&gt;G67,(H67-G67)*24,""),""))</f>
        <v/>
      </c>
      <c r="J67" s="19" t="n"/>
      <c r="K67" s="16" t="n"/>
      <c r="L67" s="16" t="n"/>
      <c r="M67" s="14" t="n"/>
      <c r="N67" s="16" t="n"/>
      <c r="O67" s="28" t="n"/>
      <c r="P67" s="21">
        <f>IF(A67="","",IFERROR(IF(OR(B67="",C67="",D67="",E67="",F67="",G67="",H67="",M67=""),"Check required fields",IF(M67="Canceled","Canceled",IF(H67&lt;=G67,"Check window order",IF(IFERROR(I67,0)&gt;Assumptions!$B$4,"Check long window",IF(IFERROR(J67,0)&gt;Assumptions!$B$5,"Check long route",IF(AND(B67&lt;TODAY(),M67&lt;&gt;"Completed"),"Check overdue trip",IF(OR(K67="",L67=""),"Assign driver/vehicle",IF(COUNTIFS($B$5:$B$104,B67,$L$5:$L$104,L67,$G$5:$G$104,"&lt;"&amp;H67,$H$5:$H$104,"&gt;"&amp;G67,$M$5:$M$104,"&lt;&gt;Canceled",$A$5:$A$104,"&lt;&gt;")&gt;1,"Check vehicle overlap",IF(AND(M67="Completed",OR(N67="",O67="")),"Confirm handoff",IF(AND(M67&lt;&gt;"Completed",OR(N67&lt;&gt;"",O67&lt;&gt;"")),"Check handoff/status","Ready")))))))))),"Check entered values"))</f>
        <v/>
      </c>
    </row>
    <row r="68" ht="21" customHeight="1">
      <c r="A68" s="14" t="n"/>
      <c r="B68" s="26" t="n"/>
      <c r="C68" s="14" t="n"/>
      <c r="D68" s="16" t="n"/>
      <c r="E68" s="16" t="n"/>
      <c r="F68" s="16" t="n"/>
      <c r="G68" s="17" t="n"/>
      <c r="H68" s="17" t="n"/>
      <c r="I68" s="29">
        <f>IF(OR(A68="",G68="",H68=""),"",IFERROR(IF(H68&gt;G68,(H68-G68)*24,""),""))</f>
        <v/>
      </c>
      <c r="J68" s="19" t="n"/>
      <c r="K68" s="16" t="n"/>
      <c r="L68" s="16" t="n"/>
      <c r="M68" s="14" t="n"/>
      <c r="N68" s="16" t="n"/>
      <c r="O68" s="28" t="n"/>
      <c r="P68" s="23">
        <f>IF(A68="","",IFERROR(IF(OR(B68="",C68="",D68="",E68="",F68="",G68="",H68="",M68=""),"Check required fields",IF(M68="Canceled","Canceled",IF(H68&lt;=G68,"Check window order",IF(IFERROR(I68,0)&gt;Assumptions!$B$4,"Check long window",IF(IFERROR(J68,0)&gt;Assumptions!$B$5,"Check long route",IF(AND(B68&lt;TODAY(),M68&lt;&gt;"Completed"),"Check overdue trip",IF(OR(K68="",L68=""),"Assign driver/vehicle",IF(COUNTIFS($B$5:$B$104,B68,$L$5:$L$104,L68,$G$5:$G$104,"&lt;"&amp;H68,$H$5:$H$104,"&gt;"&amp;G68,$M$5:$M$104,"&lt;&gt;Canceled",$A$5:$A$104,"&lt;&gt;")&gt;1,"Check vehicle overlap",IF(AND(M68="Completed",OR(N68="",O68="")),"Confirm handoff",IF(AND(M68&lt;&gt;"Completed",OR(N68&lt;&gt;"",O68&lt;&gt;"")),"Check handoff/status","Ready")))))))))),"Check entered values"))</f>
        <v/>
      </c>
    </row>
    <row r="69" ht="21" customHeight="1">
      <c r="A69" s="14" t="n"/>
      <c r="B69" s="26" t="n"/>
      <c r="C69" s="14" t="n"/>
      <c r="D69" s="16" t="n"/>
      <c r="E69" s="16" t="n"/>
      <c r="F69" s="16" t="n"/>
      <c r="G69" s="17" t="n"/>
      <c r="H69" s="17" t="n"/>
      <c r="I69" s="27">
        <f>IF(OR(A69="",G69="",H69=""),"",IFERROR(IF(H69&gt;G69,(H69-G69)*24,""),""))</f>
        <v/>
      </c>
      <c r="J69" s="19" t="n"/>
      <c r="K69" s="16" t="n"/>
      <c r="L69" s="16" t="n"/>
      <c r="M69" s="14" t="n"/>
      <c r="N69" s="16" t="n"/>
      <c r="O69" s="28" t="n"/>
      <c r="P69" s="21">
        <f>IF(A69="","",IFERROR(IF(OR(B69="",C69="",D69="",E69="",F69="",G69="",H69="",M69=""),"Check required fields",IF(M69="Canceled","Canceled",IF(H69&lt;=G69,"Check window order",IF(IFERROR(I69,0)&gt;Assumptions!$B$4,"Check long window",IF(IFERROR(J69,0)&gt;Assumptions!$B$5,"Check long route",IF(AND(B69&lt;TODAY(),M69&lt;&gt;"Completed"),"Check overdue trip",IF(OR(K69="",L69=""),"Assign driver/vehicle",IF(COUNTIFS($B$5:$B$104,B69,$L$5:$L$104,L69,$G$5:$G$104,"&lt;"&amp;H69,$H$5:$H$104,"&gt;"&amp;G69,$M$5:$M$104,"&lt;&gt;Canceled",$A$5:$A$104,"&lt;&gt;")&gt;1,"Check vehicle overlap",IF(AND(M69="Completed",OR(N69="",O69="")),"Confirm handoff",IF(AND(M69&lt;&gt;"Completed",OR(N69&lt;&gt;"",O69&lt;&gt;"")),"Check handoff/status","Ready")))))))))),"Check entered values"))</f>
        <v/>
      </c>
    </row>
    <row r="70" ht="21" customHeight="1">
      <c r="A70" s="14" t="n"/>
      <c r="B70" s="26" t="n"/>
      <c r="C70" s="14" t="n"/>
      <c r="D70" s="16" t="n"/>
      <c r="E70" s="16" t="n"/>
      <c r="F70" s="16" t="n"/>
      <c r="G70" s="17" t="n"/>
      <c r="H70" s="17" t="n"/>
      <c r="I70" s="29">
        <f>IF(OR(A70="",G70="",H70=""),"",IFERROR(IF(H70&gt;G70,(H70-G70)*24,""),""))</f>
        <v/>
      </c>
      <c r="J70" s="19" t="n"/>
      <c r="K70" s="16" t="n"/>
      <c r="L70" s="16" t="n"/>
      <c r="M70" s="14" t="n"/>
      <c r="N70" s="16" t="n"/>
      <c r="O70" s="28" t="n"/>
      <c r="P70" s="23">
        <f>IF(A70="","",IFERROR(IF(OR(B70="",C70="",D70="",E70="",F70="",G70="",H70="",M70=""),"Check required fields",IF(M70="Canceled","Canceled",IF(H70&lt;=G70,"Check window order",IF(IFERROR(I70,0)&gt;Assumptions!$B$4,"Check long window",IF(IFERROR(J70,0)&gt;Assumptions!$B$5,"Check long route",IF(AND(B70&lt;TODAY(),M70&lt;&gt;"Completed"),"Check overdue trip",IF(OR(K70="",L70=""),"Assign driver/vehicle",IF(COUNTIFS($B$5:$B$104,B70,$L$5:$L$104,L70,$G$5:$G$104,"&lt;"&amp;H70,$H$5:$H$104,"&gt;"&amp;G70,$M$5:$M$104,"&lt;&gt;Canceled",$A$5:$A$104,"&lt;&gt;")&gt;1,"Check vehicle overlap",IF(AND(M70="Completed",OR(N70="",O70="")),"Confirm handoff",IF(AND(M70&lt;&gt;"Completed",OR(N70&lt;&gt;"",O70&lt;&gt;"")),"Check handoff/status","Ready")))))))))),"Check entered values"))</f>
        <v/>
      </c>
    </row>
    <row r="71" ht="21" customHeight="1">
      <c r="A71" s="14" t="n"/>
      <c r="B71" s="26" t="n"/>
      <c r="C71" s="14" t="n"/>
      <c r="D71" s="16" t="n"/>
      <c r="E71" s="16" t="n"/>
      <c r="F71" s="16" t="n"/>
      <c r="G71" s="17" t="n"/>
      <c r="H71" s="17" t="n"/>
      <c r="I71" s="27">
        <f>IF(OR(A71="",G71="",H71=""),"",IFERROR(IF(H71&gt;G71,(H71-G71)*24,""),""))</f>
        <v/>
      </c>
      <c r="J71" s="19" t="n"/>
      <c r="K71" s="16" t="n"/>
      <c r="L71" s="16" t="n"/>
      <c r="M71" s="14" t="n"/>
      <c r="N71" s="16" t="n"/>
      <c r="O71" s="28" t="n"/>
      <c r="P71" s="21">
        <f>IF(A71="","",IFERROR(IF(OR(B71="",C71="",D71="",E71="",F71="",G71="",H71="",M71=""),"Check required fields",IF(M71="Canceled","Canceled",IF(H71&lt;=G71,"Check window order",IF(IFERROR(I71,0)&gt;Assumptions!$B$4,"Check long window",IF(IFERROR(J71,0)&gt;Assumptions!$B$5,"Check long route",IF(AND(B71&lt;TODAY(),M71&lt;&gt;"Completed"),"Check overdue trip",IF(OR(K71="",L71=""),"Assign driver/vehicle",IF(COUNTIFS($B$5:$B$104,B71,$L$5:$L$104,L71,$G$5:$G$104,"&lt;"&amp;H71,$H$5:$H$104,"&gt;"&amp;G71,$M$5:$M$104,"&lt;&gt;Canceled",$A$5:$A$104,"&lt;&gt;")&gt;1,"Check vehicle overlap",IF(AND(M71="Completed",OR(N71="",O71="")),"Confirm handoff",IF(AND(M71&lt;&gt;"Completed",OR(N71&lt;&gt;"",O71&lt;&gt;"")),"Check handoff/status","Ready")))))))))),"Check entered values"))</f>
        <v/>
      </c>
    </row>
    <row r="72" ht="21" customHeight="1">
      <c r="A72" s="14" t="n"/>
      <c r="B72" s="26" t="n"/>
      <c r="C72" s="14" t="n"/>
      <c r="D72" s="16" t="n"/>
      <c r="E72" s="16" t="n"/>
      <c r="F72" s="16" t="n"/>
      <c r="G72" s="17" t="n"/>
      <c r="H72" s="17" t="n"/>
      <c r="I72" s="29">
        <f>IF(OR(A72="",G72="",H72=""),"",IFERROR(IF(H72&gt;G72,(H72-G72)*24,""),""))</f>
        <v/>
      </c>
      <c r="J72" s="19" t="n"/>
      <c r="K72" s="16" t="n"/>
      <c r="L72" s="16" t="n"/>
      <c r="M72" s="14" t="n"/>
      <c r="N72" s="16" t="n"/>
      <c r="O72" s="28" t="n"/>
      <c r="P72" s="23">
        <f>IF(A72="","",IFERROR(IF(OR(B72="",C72="",D72="",E72="",F72="",G72="",H72="",M72=""),"Check required fields",IF(M72="Canceled","Canceled",IF(H72&lt;=G72,"Check window order",IF(IFERROR(I72,0)&gt;Assumptions!$B$4,"Check long window",IF(IFERROR(J72,0)&gt;Assumptions!$B$5,"Check long route",IF(AND(B72&lt;TODAY(),M72&lt;&gt;"Completed"),"Check overdue trip",IF(OR(K72="",L72=""),"Assign driver/vehicle",IF(COUNTIFS($B$5:$B$104,B72,$L$5:$L$104,L72,$G$5:$G$104,"&lt;"&amp;H72,$H$5:$H$104,"&gt;"&amp;G72,$M$5:$M$104,"&lt;&gt;Canceled",$A$5:$A$104,"&lt;&gt;")&gt;1,"Check vehicle overlap",IF(AND(M72="Completed",OR(N72="",O72="")),"Confirm handoff",IF(AND(M72&lt;&gt;"Completed",OR(N72&lt;&gt;"",O72&lt;&gt;"")),"Check handoff/status","Ready")))))))))),"Check entered values"))</f>
        <v/>
      </c>
    </row>
    <row r="73" ht="21" customHeight="1">
      <c r="A73" s="14" t="n"/>
      <c r="B73" s="26" t="n"/>
      <c r="C73" s="14" t="n"/>
      <c r="D73" s="16" t="n"/>
      <c r="E73" s="16" t="n"/>
      <c r="F73" s="16" t="n"/>
      <c r="G73" s="17" t="n"/>
      <c r="H73" s="17" t="n"/>
      <c r="I73" s="27">
        <f>IF(OR(A73="",G73="",H73=""),"",IFERROR(IF(H73&gt;G73,(H73-G73)*24,""),""))</f>
        <v/>
      </c>
      <c r="J73" s="19" t="n"/>
      <c r="K73" s="16" t="n"/>
      <c r="L73" s="16" t="n"/>
      <c r="M73" s="14" t="n"/>
      <c r="N73" s="16" t="n"/>
      <c r="O73" s="28" t="n"/>
      <c r="P73" s="21">
        <f>IF(A73="","",IFERROR(IF(OR(B73="",C73="",D73="",E73="",F73="",G73="",H73="",M73=""),"Check required fields",IF(M73="Canceled","Canceled",IF(H73&lt;=G73,"Check window order",IF(IFERROR(I73,0)&gt;Assumptions!$B$4,"Check long window",IF(IFERROR(J73,0)&gt;Assumptions!$B$5,"Check long route",IF(AND(B73&lt;TODAY(),M73&lt;&gt;"Completed"),"Check overdue trip",IF(OR(K73="",L73=""),"Assign driver/vehicle",IF(COUNTIFS($B$5:$B$104,B73,$L$5:$L$104,L73,$G$5:$G$104,"&lt;"&amp;H73,$H$5:$H$104,"&gt;"&amp;G73,$M$5:$M$104,"&lt;&gt;Canceled",$A$5:$A$104,"&lt;&gt;")&gt;1,"Check vehicle overlap",IF(AND(M73="Completed",OR(N73="",O73="")),"Confirm handoff",IF(AND(M73&lt;&gt;"Completed",OR(N73&lt;&gt;"",O73&lt;&gt;"")),"Check handoff/status","Ready")))))))))),"Check entered values"))</f>
        <v/>
      </c>
    </row>
    <row r="74" ht="21" customHeight="1">
      <c r="A74" s="14" t="n"/>
      <c r="B74" s="26" t="n"/>
      <c r="C74" s="14" t="n"/>
      <c r="D74" s="16" t="n"/>
      <c r="E74" s="16" t="n"/>
      <c r="F74" s="16" t="n"/>
      <c r="G74" s="17" t="n"/>
      <c r="H74" s="17" t="n"/>
      <c r="I74" s="29">
        <f>IF(OR(A74="",G74="",H74=""),"",IFERROR(IF(H74&gt;G74,(H74-G74)*24,""),""))</f>
        <v/>
      </c>
      <c r="J74" s="19" t="n"/>
      <c r="K74" s="16" t="n"/>
      <c r="L74" s="16" t="n"/>
      <c r="M74" s="14" t="n"/>
      <c r="N74" s="16" t="n"/>
      <c r="O74" s="28" t="n"/>
      <c r="P74" s="23">
        <f>IF(A74="","",IFERROR(IF(OR(B74="",C74="",D74="",E74="",F74="",G74="",H74="",M74=""),"Check required fields",IF(M74="Canceled","Canceled",IF(H74&lt;=G74,"Check window order",IF(IFERROR(I74,0)&gt;Assumptions!$B$4,"Check long window",IF(IFERROR(J74,0)&gt;Assumptions!$B$5,"Check long route",IF(AND(B74&lt;TODAY(),M74&lt;&gt;"Completed"),"Check overdue trip",IF(OR(K74="",L74=""),"Assign driver/vehicle",IF(COUNTIFS($B$5:$B$104,B74,$L$5:$L$104,L74,$G$5:$G$104,"&lt;"&amp;H74,$H$5:$H$104,"&gt;"&amp;G74,$M$5:$M$104,"&lt;&gt;Canceled",$A$5:$A$104,"&lt;&gt;")&gt;1,"Check vehicle overlap",IF(AND(M74="Completed",OR(N74="",O74="")),"Confirm handoff",IF(AND(M74&lt;&gt;"Completed",OR(N74&lt;&gt;"",O74&lt;&gt;"")),"Check handoff/status","Ready")))))))))),"Check entered values"))</f>
        <v/>
      </c>
    </row>
    <row r="75" ht="21" customHeight="1">
      <c r="A75" s="14" t="n"/>
      <c r="B75" s="26" t="n"/>
      <c r="C75" s="14" t="n"/>
      <c r="D75" s="16" t="n"/>
      <c r="E75" s="16" t="n"/>
      <c r="F75" s="16" t="n"/>
      <c r="G75" s="17" t="n"/>
      <c r="H75" s="17" t="n"/>
      <c r="I75" s="27">
        <f>IF(OR(A75="",G75="",H75=""),"",IFERROR(IF(H75&gt;G75,(H75-G75)*24,""),""))</f>
        <v/>
      </c>
      <c r="J75" s="19" t="n"/>
      <c r="K75" s="16" t="n"/>
      <c r="L75" s="16" t="n"/>
      <c r="M75" s="14" t="n"/>
      <c r="N75" s="16" t="n"/>
      <c r="O75" s="28" t="n"/>
      <c r="P75" s="21">
        <f>IF(A75="","",IFERROR(IF(OR(B75="",C75="",D75="",E75="",F75="",G75="",H75="",M75=""),"Check required fields",IF(M75="Canceled","Canceled",IF(H75&lt;=G75,"Check window order",IF(IFERROR(I75,0)&gt;Assumptions!$B$4,"Check long window",IF(IFERROR(J75,0)&gt;Assumptions!$B$5,"Check long route",IF(AND(B75&lt;TODAY(),M75&lt;&gt;"Completed"),"Check overdue trip",IF(OR(K75="",L75=""),"Assign driver/vehicle",IF(COUNTIFS($B$5:$B$104,B75,$L$5:$L$104,L75,$G$5:$G$104,"&lt;"&amp;H75,$H$5:$H$104,"&gt;"&amp;G75,$M$5:$M$104,"&lt;&gt;Canceled",$A$5:$A$104,"&lt;&gt;")&gt;1,"Check vehicle overlap",IF(AND(M75="Completed",OR(N75="",O75="")),"Confirm handoff",IF(AND(M75&lt;&gt;"Completed",OR(N75&lt;&gt;"",O75&lt;&gt;"")),"Check handoff/status","Ready")))))))))),"Check entered values"))</f>
        <v/>
      </c>
    </row>
    <row r="76" ht="21" customHeight="1">
      <c r="A76" s="14" t="n"/>
      <c r="B76" s="26" t="n"/>
      <c r="C76" s="14" t="n"/>
      <c r="D76" s="16" t="n"/>
      <c r="E76" s="16" t="n"/>
      <c r="F76" s="16" t="n"/>
      <c r="G76" s="17" t="n"/>
      <c r="H76" s="17" t="n"/>
      <c r="I76" s="29">
        <f>IF(OR(A76="",G76="",H76=""),"",IFERROR(IF(H76&gt;G76,(H76-G76)*24,""),""))</f>
        <v/>
      </c>
      <c r="J76" s="19" t="n"/>
      <c r="K76" s="16" t="n"/>
      <c r="L76" s="16" t="n"/>
      <c r="M76" s="14" t="n"/>
      <c r="N76" s="16" t="n"/>
      <c r="O76" s="28" t="n"/>
      <c r="P76" s="23">
        <f>IF(A76="","",IFERROR(IF(OR(B76="",C76="",D76="",E76="",F76="",G76="",H76="",M76=""),"Check required fields",IF(M76="Canceled","Canceled",IF(H76&lt;=G76,"Check window order",IF(IFERROR(I76,0)&gt;Assumptions!$B$4,"Check long window",IF(IFERROR(J76,0)&gt;Assumptions!$B$5,"Check long route",IF(AND(B76&lt;TODAY(),M76&lt;&gt;"Completed"),"Check overdue trip",IF(OR(K76="",L76=""),"Assign driver/vehicle",IF(COUNTIFS($B$5:$B$104,B76,$L$5:$L$104,L76,$G$5:$G$104,"&lt;"&amp;H76,$H$5:$H$104,"&gt;"&amp;G76,$M$5:$M$104,"&lt;&gt;Canceled",$A$5:$A$104,"&lt;&gt;")&gt;1,"Check vehicle overlap",IF(AND(M76="Completed",OR(N76="",O76="")),"Confirm handoff",IF(AND(M76&lt;&gt;"Completed",OR(N76&lt;&gt;"",O76&lt;&gt;"")),"Check handoff/status","Ready")))))))))),"Check entered values"))</f>
        <v/>
      </c>
    </row>
    <row r="77" ht="21" customHeight="1">
      <c r="A77" s="14" t="n"/>
      <c r="B77" s="26" t="n"/>
      <c r="C77" s="14" t="n"/>
      <c r="D77" s="16" t="n"/>
      <c r="E77" s="16" t="n"/>
      <c r="F77" s="16" t="n"/>
      <c r="G77" s="17" t="n"/>
      <c r="H77" s="17" t="n"/>
      <c r="I77" s="27">
        <f>IF(OR(A77="",G77="",H77=""),"",IFERROR(IF(H77&gt;G77,(H77-G77)*24,""),""))</f>
        <v/>
      </c>
      <c r="J77" s="19" t="n"/>
      <c r="K77" s="16" t="n"/>
      <c r="L77" s="16" t="n"/>
      <c r="M77" s="14" t="n"/>
      <c r="N77" s="16" t="n"/>
      <c r="O77" s="28" t="n"/>
      <c r="P77" s="21">
        <f>IF(A77="","",IFERROR(IF(OR(B77="",C77="",D77="",E77="",F77="",G77="",H77="",M77=""),"Check required fields",IF(M77="Canceled","Canceled",IF(H77&lt;=G77,"Check window order",IF(IFERROR(I77,0)&gt;Assumptions!$B$4,"Check long window",IF(IFERROR(J77,0)&gt;Assumptions!$B$5,"Check long route",IF(AND(B77&lt;TODAY(),M77&lt;&gt;"Completed"),"Check overdue trip",IF(OR(K77="",L77=""),"Assign driver/vehicle",IF(COUNTIFS($B$5:$B$104,B77,$L$5:$L$104,L77,$G$5:$G$104,"&lt;"&amp;H77,$H$5:$H$104,"&gt;"&amp;G77,$M$5:$M$104,"&lt;&gt;Canceled",$A$5:$A$104,"&lt;&gt;")&gt;1,"Check vehicle overlap",IF(AND(M77="Completed",OR(N77="",O77="")),"Confirm handoff",IF(AND(M77&lt;&gt;"Completed",OR(N77&lt;&gt;"",O77&lt;&gt;"")),"Check handoff/status","Ready")))))))))),"Check entered values"))</f>
        <v/>
      </c>
    </row>
    <row r="78" ht="21" customHeight="1">
      <c r="A78" s="14" t="n"/>
      <c r="B78" s="26" t="n"/>
      <c r="C78" s="14" t="n"/>
      <c r="D78" s="16" t="n"/>
      <c r="E78" s="16" t="n"/>
      <c r="F78" s="16" t="n"/>
      <c r="G78" s="17" t="n"/>
      <c r="H78" s="17" t="n"/>
      <c r="I78" s="29">
        <f>IF(OR(A78="",G78="",H78=""),"",IFERROR(IF(H78&gt;G78,(H78-G78)*24,""),""))</f>
        <v/>
      </c>
      <c r="J78" s="19" t="n"/>
      <c r="K78" s="16" t="n"/>
      <c r="L78" s="16" t="n"/>
      <c r="M78" s="14" t="n"/>
      <c r="N78" s="16" t="n"/>
      <c r="O78" s="28" t="n"/>
      <c r="P78" s="23">
        <f>IF(A78="","",IFERROR(IF(OR(B78="",C78="",D78="",E78="",F78="",G78="",H78="",M78=""),"Check required fields",IF(M78="Canceled","Canceled",IF(H78&lt;=G78,"Check window order",IF(IFERROR(I78,0)&gt;Assumptions!$B$4,"Check long window",IF(IFERROR(J78,0)&gt;Assumptions!$B$5,"Check long route",IF(AND(B78&lt;TODAY(),M78&lt;&gt;"Completed"),"Check overdue trip",IF(OR(K78="",L78=""),"Assign driver/vehicle",IF(COUNTIFS($B$5:$B$104,B78,$L$5:$L$104,L78,$G$5:$G$104,"&lt;"&amp;H78,$H$5:$H$104,"&gt;"&amp;G78,$M$5:$M$104,"&lt;&gt;Canceled",$A$5:$A$104,"&lt;&gt;")&gt;1,"Check vehicle overlap",IF(AND(M78="Completed",OR(N78="",O78="")),"Confirm handoff",IF(AND(M78&lt;&gt;"Completed",OR(N78&lt;&gt;"",O78&lt;&gt;"")),"Check handoff/status","Ready")))))))))),"Check entered values"))</f>
        <v/>
      </c>
    </row>
    <row r="79" ht="21" customHeight="1">
      <c r="A79" s="14" t="n"/>
      <c r="B79" s="26" t="n"/>
      <c r="C79" s="14" t="n"/>
      <c r="D79" s="16" t="n"/>
      <c r="E79" s="16" t="n"/>
      <c r="F79" s="16" t="n"/>
      <c r="G79" s="17" t="n"/>
      <c r="H79" s="17" t="n"/>
      <c r="I79" s="27">
        <f>IF(OR(A79="",G79="",H79=""),"",IFERROR(IF(H79&gt;G79,(H79-G79)*24,""),""))</f>
        <v/>
      </c>
      <c r="J79" s="19" t="n"/>
      <c r="K79" s="16" t="n"/>
      <c r="L79" s="16" t="n"/>
      <c r="M79" s="14" t="n"/>
      <c r="N79" s="16" t="n"/>
      <c r="O79" s="28" t="n"/>
      <c r="P79" s="21">
        <f>IF(A79="","",IFERROR(IF(OR(B79="",C79="",D79="",E79="",F79="",G79="",H79="",M79=""),"Check required fields",IF(M79="Canceled","Canceled",IF(H79&lt;=G79,"Check window order",IF(IFERROR(I79,0)&gt;Assumptions!$B$4,"Check long window",IF(IFERROR(J79,0)&gt;Assumptions!$B$5,"Check long route",IF(AND(B79&lt;TODAY(),M79&lt;&gt;"Completed"),"Check overdue trip",IF(OR(K79="",L79=""),"Assign driver/vehicle",IF(COUNTIFS($B$5:$B$104,B79,$L$5:$L$104,L79,$G$5:$G$104,"&lt;"&amp;H79,$H$5:$H$104,"&gt;"&amp;G79,$M$5:$M$104,"&lt;&gt;Canceled",$A$5:$A$104,"&lt;&gt;")&gt;1,"Check vehicle overlap",IF(AND(M79="Completed",OR(N79="",O79="")),"Confirm handoff",IF(AND(M79&lt;&gt;"Completed",OR(N79&lt;&gt;"",O79&lt;&gt;"")),"Check handoff/status","Ready")))))))))),"Check entered values"))</f>
        <v/>
      </c>
    </row>
    <row r="80" ht="21" customHeight="1">
      <c r="A80" s="14" t="n"/>
      <c r="B80" s="26" t="n"/>
      <c r="C80" s="14" t="n"/>
      <c r="D80" s="16" t="n"/>
      <c r="E80" s="16" t="n"/>
      <c r="F80" s="16" t="n"/>
      <c r="G80" s="17" t="n"/>
      <c r="H80" s="17" t="n"/>
      <c r="I80" s="29">
        <f>IF(OR(A80="",G80="",H80=""),"",IFERROR(IF(H80&gt;G80,(H80-G80)*24,""),""))</f>
        <v/>
      </c>
      <c r="J80" s="19" t="n"/>
      <c r="K80" s="16" t="n"/>
      <c r="L80" s="16" t="n"/>
      <c r="M80" s="14" t="n"/>
      <c r="N80" s="16" t="n"/>
      <c r="O80" s="28" t="n"/>
      <c r="P80" s="23">
        <f>IF(A80="","",IFERROR(IF(OR(B80="",C80="",D80="",E80="",F80="",G80="",H80="",M80=""),"Check required fields",IF(M80="Canceled","Canceled",IF(H80&lt;=G80,"Check window order",IF(IFERROR(I80,0)&gt;Assumptions!$B$4,"Check long window",IF(IFERROR(J80,0)&gt;Assumptions!$B$5,"Check long route",IF(AND(B80&lt;TODAY(),M80&lt;&gt;"Completed"),"Check overdue trip",IF(OR(K80="",L80=""),"Assign driver/vehicle",IF(COUNTIFS($B$5:$B$104,B80,$L$5:$L$104,L80,$G$5:$G$104,"&lt;"&amp;H80,$H$5:$H$104,"&gt;"&amp;G80,$M$5:$M$104,"&lt;&gt;Canceled",$A$5:$A$104,"&lt;&gt;")&gt;1,"Check vehicle overlap",IF(AND(M80="Completed",OR(N80="",O80="")),"Confirm handoff",IF(AND(M80&lt;&gt;"Completed",OR(N80&lt;&gt;"",O80&lt;&gt;"")),"Check handoff/status","Ready")))))))))),"Check entered values"))</f>
        <v/>
      </c>
    </row>
    <row r="81" ht="21" customHeight="1">
      <c r="A81" s="14" t="n"/>
      <c r="B81" s="26" t="n"/>
      <c r="C81" s="14" t="n"/>
      <c r="D81" s="16" t="n"/>
      <c r="E81" s="16" t="n"/>
      <c r="F81" s="16" t="n"/>
      <c r="G81" s="17" t="n"/>
      <c r="H81" s="17" t="n"/>
      <c r="I81" s="27">
        <f>IF(OR(A81="",G81="",H81=""),"",IFERROR(IF(H81&gt;G81,(H81-G81)*24,""),""))</f>
        <v/>
      </c>
      <c r="J81" s="19" t="n"/>
      <c r="K81" s="16" t="n"/>
      <c r="L81" s="16" t="n"/>
      <c r="M81" s="14" t="n"/>
      <c r="N81" s="16" t="n"/>
      <c r="O81" s="28" t="n"/>
      <c r="P81" s="21">
        <f>IF(A81="","",IFERROR(IF(OR(B81="",C81="",D81="",E81="",F81="",G81="",H81="",M81=""),"Check required fields",IF(M81="Canceled","Canceled",IF(H81&lt;=G81,"Check window order",IF(IFERROR(I81,0)&gt;Assumptions!$B$4,"Check long window",IF(IFERROR(J81,0)&gt;Assumptions!$B$5,"Check long route",IF(AND(B81&lt;TODAY(),M81&lt;&gt;"Completed"),"Check overdue trip",IF(OR(K81="",L81=""),"Assign driver/vehicle",IF(COUNTIFS($B$5:$B$104,B81,$L$5:$L$104,L81,$G$5:$G$104,"&lt;"&amp;H81,$H$5:$H$104,"&gt;"&amp;G81,$M$5:$M$104,"&lt;&gt;Canceled",$A$5:$A$104,"&lt;&gt;")&gt;1,"Check vehicle overlap",IF(AND(M81="Completed",OR(N81="",O81="")),"Confirm handoff",IF(AND(M81&lt;&gt;"Completed",OR(N81&lt;&gt;"",O81&lt;&gt;"")),"Check handoff/status","Ready")))))))))),"Check entered values"))</f>
        <v/>
      </c>
    </row>
    <row r="82" ht="21" customHeight="1">
      <c r="A82" s="14" t="n"/>
      <c r="B82" s="26" t="n"/>
      <c r="C82" s="14" t="n"/>
      <c r="D82" s="16" t="n"/>
      <c r="E82" s="16" t="n"/>
      <c r="F82" s="16" t="n"/>
      <c r="G82" s="17" t="n"/>
      <c r="H82" s="17" t="n"/>
      <c r="I82" s="29">
        <f>IF(OR(A82="",G82="",H82=""),"",IFERROR(IF(H82&gt;G82,(H82-G82)*24,""),""))</f>
        <v/>
      </c>
      <c r="J82" s="19" t="n"/>
      <c r="K82" s="16" t="n"/>
      <c r="L82" s="16" t="n"/>
      <c r="M82" s="14" t="n"/>
      <c r="N82" s="16" t="n"/>
      <c r="O82" s="28" t="n"/>
      <c r="P82" s="23">
        <f>IF(A82="","",IFERROR(IF(OR(B82="",C82="",D82="",E82="",F82="",G82="",H82="",M82=""),"Check required fields",IF(M82="Canceled","Canceled",IF(H82&lt;=G82,"Check window order",IF(IFERROR(I82,0)&gt;Assumptions!$B$4,"Check long window",IF(IFERROR(J82,0)&gt;Assumptions!$B$5,"Check long route",IF(AND(B82&lt;TODAY(),M82&lt;&gt;"Completed"),"Check overdue trip",IF(OR(K82="",L82=""),"Assign driver/vehicle",IF(COUNTIFS($B$5:$B$104,B82,$L$5:$L$104,L82,$G$5:$G$104,"&lt;"&amp;H82,$H$5:$H$104,"&gt;"&amp;G82,$M$5:$M$104,"&lt;&gt;Canceled",$A$5:$A$104,"&lt;&gt;")&gt;1,"Check vehicle overlap",IF(AND(M82="Completed",OR(N82="",O82="")),"Confirm handoff",IF(AND(M82&lt;&gt;"Completed",OR(N82&lt;&gt;"",O82&lt;&gt;"")),"Check handoff/status","Ready")))))))))),"Check entered values"))</f>
        <v/>
      </c>
    </row>
    <row r="83" ht="21" customHeight="1">
      <c r="A83" s="14" t="n"/>
      <c r="B83" s="26" t="n"/>
      <c r="C83" s="14" t="n"/>
      <c r="D83" s="16" t="n"/>
      <c r="E83" s="16" t="n"/>
      <c r="F83" s="16" t="n"/>
      <c r="G83" s="17" t="n"/>
      <c r="H83" s="17" t="n"/>
      <c r="I83" s="27">
        <f>IF(OR(A83="",G83="",H83=""),"",IFERROR(IF(H83&gt;G83,(H83-G83)*24,""),""))</f>
        <v/>
      </c>
      <c r="J83" s="19" t="n"/>
      <c r="K83" s="16" t="n"/>
      <c r="L83" s="16" t="n"/>
      <c r="M83" s="14" t="n"/>
      <c r="N83" s="16" t="n"/>
      <c r="O83" s="28" t="n"/>
      <c r="P83" s="21">
        <f>IF(A83="","",IFERROR(IF(OR(B83="",C83="",D83="",E83="",F83="",G83="",H83="",M83=""),"Check required fields",IF(M83="Canceled","Canceled",IF(H83&lt;=G83,"Check window order",IF(IFERROR(I83,0)&gt;Assumptions!$B$4,"Check long window",IF(IFERROR(J83,0)&gt;Assumptions!$B$5,"Check long route",IF(AND(B83&lt;TODAY(),M83&lt;&gt;"Completed"),"Check overdue trip",IF(OR(K83="",L83=""),"Assign driver/vehicle",IF(COUNTIFS($B$5:$B$104,B83,$L$5:$L$104,L83,$G$5:$G$104,"&lt;"&amp;H83,$H$5:$H$104,"&gt;"&amp;G83,$M$5:$M$104,"&lt;&gt;Canceled",$A$5:$A$104,"&lt;&gt;")&gt;1,"Check vehicle overlap",IF(AND(M83="Completed",OR(N83="",O83="")),"Confirm handoff",IF(AND(M83&lt;&gt;"Completed",OR(N83&lt;&gt;"",O83&lt;&gt;"")),"Check handoff/status","Ready")))))))))),"Check entered values"))</f>
        <v/>
      </c>
    </row>
    <row r="84" ht="21" customHeight="1">
      <c r="A84" s="14" t="n"/>
      <c r="B84" s="26" t="n"/>
      <c r="C84" s="14" t="n"/>
      <c r="D84" s="16" t="n"/>
      <c r="E84" s="16" t="n"/>
      <c r="F84" s="16" t="n"/>
      <c r="G84" s="17" t="n"/>
      <c r="H84" s="17" t="n"/>
      <c r="I84" s="29">
        <f>IF(OR(A84="",G84="",H84=""),"",IFERROR(IF(H84&gt;G84,(H84-G84)*24,""),""))</f>
        <v/>
      </c>
      <c r="J84" s="19" t="n"/>
      <c r="K84" s="16" t="n"/>
      <c r="L84" s="16" t="n"/>
      <c r="M84" s="14" t="n"/>
      <c r="N84" s="16" t="n"/>
      <c r="O84" s="28" t="n"/>
      <c r="P84" s="23">
        <f>IF(A84="","",IFERROR(IF(OR(B84="",C84="",D84="",E84="",F84="",G84="",H84="",M84=""),"Check required fields",IF(M84="Canceled","Canceled",IF(H84&lt;=G84,"Check window order",IF(IFERROR(I84,0)&gt;Assumptions!$B$4,"Check long window",IF(IFERROR(J84,0)&gt;Assumptions!$B$5,"Check long route",IF(AND(B84&lt;TODAY(),M84&lt;&gt;"Completed"),"Check overdue trip",IF(OR(K84="",L84=""),"Assign driver/vehicle",IF(COUNTIFS($B$5:$B$104,B84,$L$5:$L$104,L84,$G$5:$G$104,"&lt;"&amp;H84,$H$5:$H$104,"&gt;"&amp;G84,$M$5:$M$104,"&lt;&gt;Canceled",$A$5:$A$104,"&lt;&gt;")&gt;1,"Check vehicle overlap",IF(AND(M84="Completed",OR(N84="",O84="")),"Confirm handoff",IF(AND(M84&lt;&gt;"Completed",OR(N84&lt;&gt;"",O84&lt;&gt;"")),"Check handoff/status","Ready")))))))))),"Check entered values"))</f>
        <v/>
      </c>
    </row>
    <row r="85" ht="21" customHeight="1">
      <c r="A85" s="14" t="n"/>
      <c r="B85" s="26" t="n"/>
      <c r="C85" s="14" t="n"/>
      <c r="D85" s="16" t="n"/>
      <c r="E85" s="16" t="n"/>
      <c r="F85" s="16" t="n"/>
      <c r="G85" s="17" t="n"/>
      <c r="H85" s="17" t="n"/>
      <c r="I85" s="27">
        <f>IF(OR(A85="",G85="",H85=""),"",IFERROR(IF(H85&gt;G85,(H85-G85)*24,""),""))</f>
        <v/>
      </c>
      <c r="J85" s="19" t="n"/>
      <c r="K85" s="16" t="n"/>
      <c r="L85" s="16" t="n"/>
      <c r="M85" s="14" t="n"/>
      <c r="N85" s="16" t="n"/>
      <c r="O85" s="28" t="n"/>
      <c r="P85" s="21">
        <f>IF(A85="","",IFERROR(IF(OR(B85="",C85="",D85="",E85="",F85="",G85="",H85="",M85=""),"Check required fields",IF(M85="Canceled","Canceled",IF(H85&lt;=G85,"Check window order",IF(IFERROR(I85,0)&gt;Assumptions!$B$4,"Check long window",IF(IFERROR(J85,0)&gt;Assumptions!$B$5,"Check long route",IF(AND(B85&lt;TODAY(),M85&lt;&gt;"Completed"),"Check overdue trip",IF(OR(K85="",L85=""),"Assign driver/vehicle",IF(COUNTIFS($B$5:$B$104,B85,$L$5:$L$104,L85,$G$5:$G$104,"&lt;"&amp;H85,$H$5:$H$104,"&gt;"&amp;G85,$M$5:$M$104,"&lt;&gt;Canceled",$A$5:$A$104,"&lt;&gt;")&gt;1,"Check vehicle overlap",IF(AND(M85="Completed",OR(N85="",O85="")),"Confirm handoff",IF(AND(M85&lt;&gt;"Completed",OR(N85&lt;&gt;"",O85&lt;&gt;"")),"Check handoff/status","Ready")))))))))),"Check entered values"))</f>
        <v/>
      </c>
    </row>
    <row r="86" ht="21" customHeight="1">
      <c r="A86" s="14" t="n"/>
      <c r="B86" s="26" t="n"/>
      <c r="C86" s="14" t="n"/>
      <c r="D86" s="16" t="n"/>
      <c r="E86" s="16" t="n"/>
      <c r="F86" s="16" t="n"/>
      <c r="G86" s="17" t="n"/>
      <c r="H86" s="17" t="n"/>
      <c r="I86" s="29">
        <f>IF(OR(A86="",G86="",H86=""),"",IFERROR(IF(H86&gt;G86,(H86-G86)*24,""),""))</f>
        <v/>
      </c>
      <c r="J86" s="19" t="n"/>
      <c r="K86" s="16" t="n"/>
      <c r="L86" s="16" t="n"/>
      <c r="M86" s="14" t="n"/>
      <c r="N86" s="16" t="n"/>
      <c r="O86" s="28" t="n"/>
      <c r="P86" s="23">
        <f>IF(A86="","",IFERROR(IF(OR(B86="",C86="",D86="",E86="",F86="",G86="",H86="",M86=""),"Check required fields",IF(M86="Canceled","Canceled",IF(H86&lt;=G86,"Check window order",IF(IFERROR(I86,0)&gt;Assumptions!$B$4,"Check long window",IF(IFERROR(J86,0)&gt;Assumptions!$B$5,"Check long route",IF(AND(B86&lt;TODAY(),M86&lt;&gt;"Completed"),"Check overdue trip",IF(OR(K86="",L86=""),"Assign driver/vehicle",IF(COUNTIFS($B$5:$B$104,B86,$L$5:$L$104,L86,$G$5:$G$104,"&lt;"&amp;H86,$H$5:$H$104,"&gt;"&amp;G86,$M$5:$M$104,"&lt;&gt;Canceled",$A$5:$A$104,"&lt;&gt;")&gt;1,"Check vehicle overlap",IF(AND(M86="Completed",OR(N86="",O86="")),"Confirm handoff",IF(AND(M86&lt;&gt;"Completed",OR(N86&lt;&gt;"",O86&lt;&gt;"")),"Check handoff/status","Ready")))))))))),"Check entered values"))</f>
        <v/>
      </c>
    </row>
    <row r="87" ht="21" customHeight="1">
      <c r="A87" s="14" t="n"/>
      <c r="B87" s="26" t="n"/>
      <c r="C87" s="14" t="n"/>
      <c r="D87" s="16" t="n"/>
      <c r="E87" s="16" t="n"/>
      <c r="F87" s="16" t="n"/>
      <c r="G87" s="17" t="n"/>
      <c r="H87" s="17" t="n"/>
      <c r="I87" s="27">
        <f>IF(OR(A87="",G87="",H87=""),"",IFERROR(IF(H87&gt;G87,(H87-G87)*24,""),""))</f>
        <v/>
      </c>
      <c r="J87" s="19" t="n"/>
      <c r="K87" s="16" t="n"/>
      <c r="L87" s="16" t="n"/>
      <c r="M87" s="14" t="n"/>
      <c r="N87" s="16" t="n"/>
      <c r="O87" s="28" t="n"/>
      <c r="P87" s="21">
        <f>IF(A87="","",IFERROR(IF(OR(B87="",C87="",D87="",E87="",F87="",G87="",H87="",M87=""),"Check required fields",IF(M87="Canceled","Canceled",IF(H87&lt;=G87,"Check window order",IF(IFERROR(I87,0)&gt;Assumptions!$B$4,"Check long window",IF(IFERROR(J87,0)&gt;Assumptions!$B$5,"Check long route",IF(AND(B87&lt;TODAY(),M87&lt;&gt;"Completed"),"Check overdue trip",IF(OR(K87="",L87=""),"Assign driver/vehicle",IF(COUNTIFS($B$5:$B$104,B87,$L$5:$L$104,L87,$G$5:$G$104,"&lt;"&amp;H87,$H$5:$H$104,"&gt;"&amp;G87,$M$5:$M$104,"&lt;&gt;Canceled",$A$5:$A$104,"&lt;&gt;")&gt;1,"Check vehicle overlap",IF(AND(M87="Completed",OR(N87="",O87="")),"Confirm handoff",IF(AND(M87&lt;&gt;"Completed",OR(N87&lt;&gt;"",O87&lt;&gt;"")),"Check handoff/status","Ready")))))))))),"Check entered values"))</f>
        <v/>
      </c>
    </row>
    <row r="88" ht="21" customHeight="1">
      <c r="A88" s="14" t="n"/>
      <c r="B88" s="26" t="n"/>
      <c r="C88" s="14" t="n"/>
      <c r="D88" s="16" t="n"/>
      <c r="E88" s="16" t="n"/>
      <c r="F88" s="16" t="n"/>
      <c r="G88" s="17" t="n"/>
      <c r="H88" s="17" t="n"/>
      <c r="I88" s="29">
        <f>IF(OR(A88="",G88="",H88=""),"",IFERROR(IF(H88&gt;G88,(H88-G88)*24,""),""))</f>
        <v/>
      </c>
      <c r="J88" s="19" t="n"/>
      <c r="K88" s="16" t="n"/>
      <c r="L88" s="16" t="n"/>
      <c r="M88" s="14" t="n"/>
      <c r="N88" s="16" t="n"/>
      <c r="O88" s="28" t="n"/>
      <c r="P88" s="23">
        <f>IF(A88="","",IFERROR(IF(OR(B88="",C88="",D88="",E88="",F88="",G88="",H88="",M88=""),"Check required fields",IF(M88="Canceled","Canceled",IF(H88&lt;=G88,"Check window order",IF(IFERROR(I88,0)&gt;Assumptions!$B$4,"Check long window",IF(IFERROR(J88,0)&gt;Assumptions!$B$5,"Check long route",IF(AND(B88&lt;TODAY(),M88&lt;&gt;"Completed"),"Check overdue trip",IF(OR(K88="",L88=""),"Assign driver/vehicle",IF(COUNTIFS($B$5:$B$104,B88,$L$5:$L$104,L88,$G$5:$G$104,"&lt;"&amp;H88,$H$5:$H$104,"&gt;"&amp;G88,$M$5:$M$104,"&lt;&gt;Canceled",$A$5:$A$104,"&lt;&gt;")&gt;1,"Check vehicle overlap",IF(AND(M88="Completed",OR(N88="",O88="")),"Confirm handoff",IF(AND(M88&lt;&gt;"Completed",OR(N88&lt;&gt;"",O88&lt;&gt;"")),"Check handoff/status","Ready")))))))))),"Check entered values"))</f>
        <v/>
      </c>
    </row>
    <row r="89" ht="21" customHeight="1">
      <c r="A89" s="14" t="n"/>
      <c r="B89" s="26" t="n"/>
      <c r="C89" s="14" t="n"/>
      <c r="D89" s="16" t="n"/>
      <c r="E89" s="16" t="n"/>
      <c r="F89" s="16" t="n"/>
      <c r="G89" s="17" t="n"/>
      <c r="H89" s="17" t="n"/>
      <c r="I89" s="27">
        <f>IF(OR(A89="",G89="",H89=""),"",IFERROR(IF(H89&gt;G89,(H89-G89)*24,""),""))</f>
        <v/>
      </c>
      <c r="J89" s="19" t="n"/>
      <c r="K89" s="16" t="n"/>
      <c r="L89" s="16" t="n"/>
      <c r="M89" s="14" t="n"/>
      <c r="N89" s="16" t="n"/>
      <c r="O89" s="28" t="n"/>
      <c r="P89" s="21">
        <f>IF(A89="","",IFERROR(IF(OR(B89="",C89="",D89="",E89="",F89="",G89="",H89="",M89=""),"Check required fields",IF(M89="Canceled","Canceled",IF(H89&lt;=G89,"Check window order",IF(IFERROR(I89,0)&gt;Assumptions!$B$4,"Check long window",IF(IFERROR(J89,0)&gt;Assumptions!$B$5,"Check long route",IF(AND(B89&lt;TODAY(),M89&lt;&gt;"Completed"),"Check overdue trip",IF(OR(K89="",L89=""),"Assign driver/vehicle",IF(COUNTIFS($B$5:$B$104,B89,$L$5:$L$104,L89,$G$5:$G$104,"&lt;"&amp;H89,$H$5:$H$104,"&gt;"&amp;G89,$M$5:$M$104,"&lt;&gt;Canceled",$A$5:$A$104,"&lt;&gt;")&gt;1,"Check vehicle overlap",IF(AND(M89="Completed",OR(N89="",O89="")),"Confirm handoff",IF(AND(M89&lt;&gt;"Completed",OR(N89&lt;&gt;"",O89&lt;&gt;"")),"Check handoff/status","Ready")))))))))),"Check entered values"))</f>
        <v/>
      </c>
    </row>
    <row r="90" ht="21" customHeight="1">
      <c r="A90" s="14" t="n"/>
      <c r="B90" s="26" t="n"/>
      <c r="C90" s="14" t="n"/>
      <c r="D90" s="16" t="n"/>
      <c r="E90" s="16" t="n"/>
      <c r="F90" s="16" t="n"/>
      <c r="G90" s="17" t="n"/>
      <c r="H90" s="17" t="n"/>
      <c r="I90" s="29">
        <f>IF(OR(A90="",G90="",H90=""),"",IFERROR(IF(H90&gt;G90,(H90-G90)*24,""),""))</f>
        <v/>
      </c>
      <c r="J90" s="19" t="n"/>
      <c r="K90" s="16" t="n"/>
      <c r="L90" s="16" t="n"/>
      <c r="M90" s="14" t="n"/>
      <c r="N90" s="16" t="n"/>
      <c r="O90" s="28" t="n"/>
      <c r="P90" s="23">
        <f>IF(A90="","",IFERROR(IF(OR(B90="",C90="",D90="",E90="",F90="",G90="",H90="",M90=""),"Check required fields",IF(M90="Canceled","Canceled",IF(H90&lt;=G90,"Check window order",IF(IFERROR(I90,0)&gt;Assumptions!$B$4,"Check long window",IF(IFERROR(J90,0)&gt;Assumptions!$B$5,"Check long route",IF(AND(B90&lt;TODAY(),M90&lt;&gt;"Completed"),"Check overdue trip",IF(OR(K90="",L90=""),"Assign driver/vehicle",IF(COUNTIFS($B$5:$B$104,B90,$L$5:$L$104,L90,$G$5:$G$104,"&lt;"&amp;H90,$H$5:$H$104,"&gt;"&amp;G90,$M$5:$M$104,"&lt;&gt;Canceled",$A$5:$A$104,"&lt;&gt;")&gt;1,"Check vehicle overlap",IF(AND(M90="Completed",OR(N90="",O90="")),"Confirm handoff",IF(AND(M90&lt;&gt;"Completed",OR(N90&lt;&gt;"",O90&lt;&gt;"")),"Check handoff/status","Ready")))))))))),"Check entered values"))</f>
        <v/>
      </c>
    </row>
    <row r="91" ht="21" customHeight="1">
      <c r="A91" s="14" t="n"/>
      <c r="B91" s="26" t="n"/>
      <c r="C91" s="14" t="n"/>
      <c r="D91" s="16" t="n"/>
      <c r="E91" s="16" t="n"/>
      <c r="F91" s="16" t="n"/>
      <c r="G91" s="17" t="n"/>
      <c r="H91" s="17" t="n"/>
      <c r="I91" s="27">
        <f>IF(OR(A91="",G91="",H91=""),"",IFERROR(IF(H91&gt;G91,(H91-G91)*24,""),""))</f>
        <v/>
      </c>
      <c r="J91" s="19" t="n"/>
      <c r="K91" s="16" t="n"/>
      <c r="L91" s="16" t="n"/>
      <c r="M91" s="14" t="n"/>
      <c r="N91" s="16" t="n"/>
      <c r="O91" s="28" t="n"/>
      <c r="P91" s="21">
        <f>IF(A91="","",IFERROR(IF(OR(B91="",C91="",D91="",E91="",F91="",G91="",H91="",M91=""),"Check required fields",IF(M91="Canceled","Canceled",IF(H91&lt;=G91,"Check window order",IF(IFERROR(I91,0)&gt;Assumptions!$B$4,"Check long window",IF(IFERROR(J91,0)&gt;Assumptions!$B$5,"Check long route",IF(AND(B91&lt;TODAY(),M91&lt;&gt;"Completed"),"Check overdue trip",IF(OR(K91="",L91=""),"Assign driver/vehicle",IF(COUNTIFS($B$5:$B$104,B91,$L$5:$L$104,L91,$G$5:$G$104,"&lt;"&amp;H91,$H$5:$H$104,"&gt;"&amp;G91,$M$5:$M$104,"&lt;&gt;Canceled",$A$5:$A$104,"&lt;&gt;")&gt;1,"Check vehicle overlap",IF(AND(M91="Completed",OR(N91="",O91="")),"Confirm handoff",IF(AND(M91&lt;&gt;"Completed",OR(N91&lt;&gt;"",O91&lt;&gt;"")),"Check handoff/status","Ready")))))))))),"Check entered values"))</f>
        <v/>
      </c>
    </row>
    <row r="92" ht="21" customHeight="1">
      <c r="A92" s="14" t="n"/>
      <c r="B92" s="26" t="n"/>
      <c r="C92" s="14" t="n"/>
      <c r="D92" s="16" t="n"/>
      <c r="E92" s="16" t="n"/>
      <c r="F92" s="16" t="n"/>
      <c r="G92" s="17" t="n"/>
      <c r="H92" s="17" t="n"/>
      <c r="I92" s="29">
        <f>IF(OR(A92="",G92="",H92=""),"",IFERROR(IF(H92&gt;G92,(H92-G92)*24,""),""))</f>
        <v/>
      </c>
      <c r="J92" s="19" t="n"/>
      <c r="K92" s="16" t="n"/>
      <c r="L92" s="16" t="n"/>
      <c r="M92" s="14" t="n"/>
      <c r="N92" s="16" t="n"/>
      <c r="O92" s="28" t="n"/>
      <c r="P92" s="23">
        <f>IF(A92="","",IFERROR(IF(OR(B92="",C92="",D92="",E92="",F92="",G92="",H92="",M92=""),"Check required fields",IF(M92="Canceled","Canceled",IF(H92&lt;=G92,"Check window order",IF(IFERROR(I92,0)&gt;Assumptions!$B$4,"Check long window",IF(IFERROR(J92,0)&gt;Assumptions!$B$5,"Check long route",IF(AND(B92&lt;TODAY(),M92&lt;&gt;"Completed"),"Check overdue trip",IF(OR(K92="",L92=""),"Assign driver/vehicle",IF(COUNTIFS($B$5:$B$104,B92,$L$5:$L$104,L92,$G$5:$G$104,"&lt;"&amp;H92,$H$5:$H$104,"&gt;"&amp;G92,$M$5:$M$104,"&lt;&gt;Canceled",$A$5:$A$104,"&lt;&gt;")&gt;1,"Check vehicle overlap",IF(AND(M92="Completed",OR(N92="",O92="")),"Confirm handoff",IF(AND(M92&lt;&gt;"Completed",OR(N92&lt;&gt;"",O92&lt;&gt;"")),"Check handoff/status","Ready")))))))))),"Check entered values"))</f>
        <v/>
      </c>
    </row>
    <row r="93" ht="21" customHeight="1">
      <c r="A93" s="14" t="n"/>
      <c r="B93" s="26" t="n"/>
      <c r="C93" s="14" t="n"/>
      <c r="D93" s="16" t="n"/>
      <c r="E93" s="16" t="n"/>
      <c r="F93" s="16" t="n"/>
      <c r="G93" s="17" t="n"/>
      <c r="H93" s="17" t="n"/>
      <c r="I93" s="27">
        <f>IF(OR(A93="",G93="",H93=""),"",IFERROR(IF(H93&gt;G93,(H93-G93)*24,""),""))</f>
        <v/>
      </c>
      <c r="J93" s="19" t="n"/>
      <c r="K93" s="16" t="n"/>
      <c r="L93" s="16" t="n"/>
      <c r="M93" s="14" t="n"/>
      <c r="N93" s="16" t="n"/>
      <c r="O93" s="28" t="n"/>
      <c r="P93" s="21">
        <f>IF(A93="","",IFERROR(IF(OR(B93="",C93="",D93="",E93="",F93="",G93="",H93="",M93=""),"Check required fields",IF(M93="Canceled","Canceled",IF(H93&lt;=G93,"Check window order",IF(IFERROR(I93,0)&gt;Assumptions!$B$4,"Check long window",IF(IFERROR(J93,0)&gt;Assumptions!$B$5,"Check long route",IF(AND(B93&lt;TODAY(),M93&lt;&gt;"Completed"),"Check overdue trip",IF(OR(K93="",L93=""),"Assign driver/vehicle",IF(COUNTIFS($B$5:$B$104,B93,$L$5:$L$104,L93,$G$5:$G$104,"&lt;"&amp;H93,$H$5:$H$104,"&gt;"&amp;G93,$M$5:$M$104,"&lt;&gt;Canceled",$A$5:$A$104,"&lt;&gt;")&gt;1,"Check vehicle overlap",IF(AND(M93="Completed",OR(N93="",O93="")),"Confirm handoff",IF(AND(M93&lt;&gt;"Completed",OR(N93&lt;&gt;"",O93&lt;&gt;"")),"Check handoff/status","Ready")))))))))),"Check entered values"))</f>
        <v/>
      </c>
    </row>
    <row r="94" ht="21" customHeight="1">
      <c r="A94" s="14" t="n"/>
      <c r="B94" s="26" t="n"/>
      <c r="C94" s="14" t="n"/>
      <c r="D94" s="16" t="n"/>
      <c r="E94" s="16" t="n"/>
      <c r="F94" s="16" t="n"/>
      <c r="G94" s="17" t="n"/>
      <c r="H94" s="17" t="n"/>
      <c r="I94" s="29">
        <f>IF(OR(A94="",G94="",H94=""),"",IFERROR(IF(H94&gt;G94,(H94-G94)*24,""),""))</f>
        <v/>
      </c>
      <c r="J94" s="19" t="n"/>
      <c r="K94" s="16" t="n"/>
      <c r="L94" s="16" t="n"/>
      <c r="M94" s="14" t="n"/>
      <c r="N94" s="16" t="n"/>
      <c r="O94" s="28" t="n"/>
      <c r="P94" s="23">
        <f>IF(A94="","",IFERROR(IF(OR(B94="",C94="",D94="",E94="",F94="",G94="",H94="",M94=""),"Check required fields",IF(M94="Canceled","Canceled",IF(H94&lt;=G94,"Check window order",IF(IFERROR(I94,0)&gt;Assumptions!$B$4,"Check long window",IF(IFERROR(J94,0)&gt;Assumptions!$B$5,"Check long route",IF(AND(B94&lt;TODAY(),M94&lt;&gt;"Completed"),"Check overdue trip",IF(OR(K94="",L94=""),"Assign driver/vehicle",IF(COUNTIFS($B$5:$B$104,B94,$L$5:$L$104,L94,$G$5:$G$104,"&lt;"&amp;H94,$H$5:$H$104,"&gt;"&amp;G94,$M$5:$M$104,"&lt;&gt;Canceled",$A$5:$A$104,"&lt;&gt;")&gt;1,"Check vehicle overlap",IF(AND(M94="Completed",OR(N94="",O94="")),"Confirm handoff",IF(AND(M94&lt;&gt;"Completed",OR(N94&lt;&gt;"",O94&lt;&gt;"")),"Check handoff/status","Ready")))))))))),"Check entered values"))</f>
        <v/>
      </c>
    </row>
    <row r="95" ht="21" customHeight="1">
      <c r="A95" s="14" t="n"/>
      <c r="B95" s="26" t="n"/>
      <c r="C95" s="14" t="n"/>
      <c r="D95" s="16" t="n"/>
      <c r="E95" s="16" t="n"/>
      <c r="F95" s="16" t="n"/>
      <c r="G95" s="17" t="n"/>
      <c r="H95" s="17" t="n"/>
      <c r="I95" s="27">
        <f>IF(OR(A95="",G95="",H95=""),"",IFERROR(IF(H95&gt;G95,(H95-G95)*24,""),""))</f>
        <v/>
      </c>
      <c r="J95" s="19" t="n"/>
      <c r="K95" s="16" t="n"/>
      <c r="L95" s="16" t="n"/>
      <c r="M95" s="14" t="n"/>
      <c r="N95" s="16" t="n"/>
      <c r="O95" s="28" t="n"/>
      <c r="P95" s="21">
        <f>IF(A95="","",IFERROR(IF(OR(B95="",C95="",D95="",E95="",F95="",G95="",H95="",M95=""),"Check required fields",IF(M95="Canceled","Canceled",IF(H95&lt;=G95,"Check window order",IF(IFERROR(I95,0)&gt;Assumptions!$B$4,"Check long window",IF(IFERROR(J95,0)&gt;Assumptions!$B$5,"Check long route",IF(AND(B95&lt;TODAY(),M95&lt;&gt;"Completed"),"Check overdue trip",IF(OR(K95="",L95=""),"Assign driver/vehicle",IF(COUNTIFS($B$5:$B$104,B95,$L$5:$L$104,L95,$G$5:$G$104,"&lt;"&amp;H95,$H$5:$H$104,"&gt;"&amp;G95,$M$5:$M$104,"&lt;&gt;Canceled",$A$5:$A$104,"&lt;&gt;")&gt;1,"Check vehicle overlap",IF(AND(M95="Completed",OR(N95="",O95="")),"Confirm handoff",IF(AND(M95&lt;&gt;"Completed",OR(N95&lt;&gt;"",O95&lt;&gt;"")),"Check handoff/status","Ready")))))))))),"Check entered values"))</f>
        <v/>
      </c>
    </row>
    <row r="96" ht="21" customHeight="1">
      <c r="A96" s="14" t="n"/>
      <c r="B96" s="26" t="n"/>
      <c r="C96" s="14" t="n"/>
      <c r="D96" s="16" t="n"/>
      <c r="E96" s="16" t="n"/>
      <c r="F96" s="16" t="n"/>
      <c r="G96" s="17" t="n"/>
      <c r="H96" s="17" t="n"/>
      <c r="I96" s="29">
        <f>IF(OR(A96="",G96="",H96=""),"",IFERROR(IF(H96&gt;G96,(H96-G96)*24,""),""))</f>
        <v/>
      </c>
      <c r="J96" s="19" t="n"/>
      <c r="K96" s="16" t="n"/>
      <c r="L96" s="16" t="n"/>
      <c r="M96" s="14" t="n"/>
      <c r="N96" s="16" t="n"/>
      <c r="O96" s="28" t="n"/>
      <c r="P96" s="23">
        <f>IF(A96="","",IFERROR(IF(OR(B96="",C96="",D96="",E96="",F96="",G96="",H96="",M96=""),"Check required fields",IF(M96="Canceled","Canceled",IF(H96&lt;=G96,"Check window order",IF(IFERROR(I96,0)&gt;Assumptions!$B$4,"Check long window",IF(IFERROR(J96,0)&gt;Assumptions!$B$5,"Check long route",IF(AND(B96&lt;TODAY(),M96&lt;&gt;"Completed"),"Check overdue trip",IF(OR(K96="",L96=""),"Assign driver/vehicle",IF(COUNTIFS($B$5:$B$104,B96,$L$5:$L$104,L96,$G$5:$G$104,"&lt;"&amp;H96,$H$5:$H$104,"&gt;"&amp;G96,$M$5:$M$104,"&lt;&gt;Canceled",$A$5:$A$104,"&lt;&gt;")&gt;1,"Check vehicle overlap",IF(AND(M96="Completed",OR(N96="",O96="")),"Confirm handoff",IF(AND(M96&lt;&gt;"Completed",OR(N96&lt;&gt;"",O96&lt;&gt;"")),"Check handoff/status","Ready")))))))))),"Check entered values"))</f>
        <v/>
      </c>
    </row>
    <row r="97" ht="21" customHeight="1">
      <c r="A97" s="14" t="n"/>
      <c r="B97" s="26" t="n"/>
      <c r="C97" s="14" t="n"/>
      <c r="D97" s="16" t="n"/>
      <c r="E97" s="16" t="n"/>
      <c r="F97" s="16" t="n"/>
      <c r="G97" s="17" t="n"/>
      <c r="H97" s="17" t="n"/>
      <c r="I97" s="27">
        <f>IF(OR(A97="",G97="",H97=""),"",IFERROR(IF(H97&gt;G97,(H97-G97)*24,""),""))</f>
        <v/>
      </c>
      <c r="J97" s="19" t="n"/>
      <c r="K97" s="16" t="n"/>
      <c r="L97" s="16" t="n"/>
      <c r="M97" s="14" t="n"/>
      <c r="N97" s="16" t="n"/>
      <c r="O97" s="28" t="n"/>
      <c r="P97" s="21">
        <f>IF(A97="","",IFERROR(IF(OR(B97="",C97="",D97="",E97="",F97="",G97="",H97="",M97=""),"Check required fields",IF(M97="Canceled","Canceled",IF(H97&lt;=G97,"Check window order",IF(IFERROR(I97,0)&gt;Assumptions!$B$4,"Check long window",IF(IFERROR(J97,0)&gt;Assumptions!$B$5,"Check long route",IF(AND(B97&lt;TODAY(),M97&lt;&gt;"Completed"),"Check overdue trip",IF(OR(K97="",L97=""),"Assign driver/vehicle",IF(COUNTIFS($B$5:$B$104,B97,$L$5:$L$104,L97,$G$5:$G$104,"&lt;"&amp;H97,$H$5:$H$104,"&gt;"&amp;G97,$M$5:$M$104,"&lt;&gt;Canceled",$A$5:$A$104,"&lt;&gt;")&gt;1,"Check vehicle overlap",IF(AND(M97="Completed",OR(N97="",O97="")),"Confirm handoff",IF(AND(M97&lt;&gt;"Completed",OR(N97&lt;&gt;"",O97&lt;&gt;"")),"Check handoff/status","Ready")))))))))),"Check entered values"))</f>
        <v/>
      </c>
    </row>
    <row r="98" ht="21" customHeight="1">
      <c r="A98" s="14" t="n"/>
      <c r="B98" s="26" t="n"/>
      <c r="C98" s="14" t="n"/>
      <c r="D98" s="16" t="n"/>
      <c r="E98" s="16" t="n"/>
      <c r="F98" s="16" t="n"/>
      <c r="G98" s="17" t="n"/>
      <c r="H98" s="17" t="n"/>
      <c r="I98" s="29">
        <f>IF(OR(A98="",G98="",H98=""),"",IFERROR(IF(H98&gt;G98,(H98-G98)*24,""),""))</f>
        <v/>
      </c>
      <c r="J98" s="19" t="n"/>
      <c r="K98" s="16" t="n"/>
      <c r="L98" s="16" t="n"/>
      <c r="M98" s="14" t="n"/>
      <c r="N98" s="16" t="n"/>
      <c r="O98" s="28" t="n"/>
      <c r="P98" s="23">
        <f>IF(A98="","",IFERROR(IF(OR(B98="",C98="",D98="",E98="",F98="",G98="",H98="",M98=""),"Check required fields",IF(M98="Canceled","Canceled",IF(H98&lt;=G98,"Check window order",IF(IFERROR(I98,0)&gt;Assumptions!$B$4,"Check long window",IF(IFERROR(J98,0)&gt;Assumptions!$B$5,"Check long route",IF(AND(B98&lt;TODAY(),M98&lt;&gt;"Completed"),"Check overdue trip",IF(OR(K98="",L98=""),"Assign driver/vehicle",IF(COUNTIFS($B$5:$B$104,B98,$L$5:$L$104,L98,$G$5:$G$104,"&lt;"&amp;H98,$H$5:$H$104,"&gt;"&amp;G98,$M$5:$M$104,"&lt;&gt;Canceled",$A$5:$A$104,"&lt;&gt;")&gt;1,"Check vehicle overlap",IF(AND(M98="Completed",OR(N98="",O98="")),"Confirm handoff",IF(AND(M98&lt;&gt;"Completed",OR(N98&lt;&gt;"",O98&lt;&gt;"")),"Check handoff/status","Ready")))))))))),"Check entered values"))</f>
        <v/>
      </c>
    </row>
    <row r="99" ht="21" customHeight="1">
      <c r="A99" s="14" t="n"/>
      <c r="B99" s="26" t="n"/>
      <c r="C99" s="14" t="n"/>
      <c r="D99" s="16" t="n"/>
      <c r="E99" s="16" t="n"/>
      <c r="F99" s="16" t="n"/>
      <c r="G99" s="17" t="n"/>
      <c r="H99" s="17" t="n"/>
      <c r="I99" s="27">
        <f>IF(OR(A99="",G99="",H99=""),"",IFERROR(IF(H99&gt;G99,(H99-G99)*24,""),""))</f>
        <v/>
      </c>
      <c r="J99" s="19" t="n"/>
      <c r="K99" s="16" t="n"/>
      <c r="L99" s="16" t="n"/>
      <c r="M99" s="14" t="n"/>
      <c r="N99" s="16" t="n"/>
      <c r="O99" s="28" t="n"/>
      <c r="P99" s="21">
        <f>IF(A99="","",IFERROR(IF(OR(B99="",C99="",D99="",E99="",F99="",G99="",H99="",M99=""),"Check required fields",IF(M99="Canceled","Canceled",IF(H99&lt;=G99,"Check window order",IF(IFERROR(I99,0)&gt;Assumptions!$B$4,"Check long window",IF(IFERROR(J99,0)&gt;Assumptions!$B$5,"Check long route",IF(AND(B99&lt;TODAY(),M99&lt;&gt;"Completed"),"Check overdue trip",IF(OR(K99="",L99=""),"Assign driver/vehicle",IF(COUNTIFS($B$5:$B$104,B99,$L$5:$L$104,L99,$G$5:$G$104,"&lt;"&amp;H99,$H$5:$H$104,"&gt;"&amp;G99,$M$5:$M$104,"&lt;&gt;Canceled",$A$5:$A$104,"&lt;&gt;")&gt;1,"Check vehicle overlap",IF(AND(M99="Completed",OR(N99="",O99="")),"Confirm handoff",IF(AND(M99&lt;&gt;"Completed",OR(N99&lt;&gt;"",O99&lt;&gt;"")),"Check handoff/status","Ready")))))))))),"Check entered values"))</f>
        <v/>
      </c>
    </row>
    <row r="100" ht="21" customHeight="1">
      <c r="A100" s="14" t="n"/>
      <c r="B100" s="26" t="n"/>
      <c r="C100" s="14" t="n"/>
      <c r="D100" s="16" t="n"/>
      <c r="E100" s="16" t="n"/>
      <c r="F100" s="16" t="n"/>
      <c r="G100" s="17" t="n"/>
      <c r="H100" s="17" t="n"/>
      <c r="I100" s="29">
        <f>IF(OR(A100="",G100="",H100=""),"",IFERROR(IF(H100&gt;G100,(H100-G100)*24,""),""))</f>
        <v/>
      </c>
      <c r="J100" s="19" t="n"/>
      <c r="K100" s="16" t="n"/>
      <c r="L100" s="16" t="n"/>
      <c r="M100" s="14" t="n"/>
      <c r="N100" s="16" t="n"/>
      <c r="O100" s="28" t="n"/>
      <c r="P100" s="23">
        <f>IF(A100="","",IFERROR(IF(OR(B100="",C100="",D100="",E100="",F100="",G100="",H100="",M100=""),"Check required fields",IF(M100="Canceled","Canceled",IF(H100&lt;=G100,"Check window order",IF(IFERROR(I100,0)&gt;Assumptions!$B$4,"Check long window",IF(IFERROR(J100,0)&gt;Assumptions!$B$5,"Check long route",IF(AND(B100&lt;TODAY(),M100&lt;&gt;"Completed"),"Check overdue trip",IF(OR(K100="",L100=""),"Assign driver/vehicle",IF(COUNTIFS($B$5:$B$104,B100,$L$5:$L$104,L100,$G$5:$G$104,"&lt;"&amp;H100,$H$5:$H$104,"&gt;"&amp;G100,$M$5:$M$104,"&lt;&gt;Canceled",$A$5:$A$104,"&lt;&gt;")&gt;1,"Check vehicle overlap",IF(AND(M100="Completed",OR(N100="",O100="")),"Confirm handoff",IF(AND(M100&lt;&gt;"Completed",OR(N100&lt;&gt;"",O100&lt;&gt;"")),"Check handoff/status","Ready")))))))))),"Check entered values"))</f>
        <v/>
      </c>
    </row>
    <row r="101" ht="21" customHeight="1">
      <c r="A101" s="14" t="n"/>
      <c r="B101" s="26" t="n"/>
      <c r="C101" s="14" t="n"/>
      <c r="D101" s="16" t="n"/>
      <c r="E101" s="16" t="n"/>
      <c r="F101" s="16" t="n"/>
      <c r="G101" s="17" t="n"/>
      <c r="H101" s="17" t="n"/>
      <c r="I101" s="27">
        <f>IF(OR(A101="",G101="",H101=""),"",IFERROR(IF(H101&gt;G101,(H101-G101)*24,""),""))</f>
        <v/>
      </c>
      <c r="J101" s="19" t="n"/>
      <c r="K101" s="16" t="n"/>
      <c r="L101" s="16" t="n"/>
      <c r="M101" s="14" t="n"/>
      <c r="N101" s="16" t="n"/>
      <c r="O101" s="28" t="n"/>
      <c r="P101" s="21">
        <f>IF(A101="","",IFERROR(IF(OR(B101="",C101="",D101="",E101="",F101="",G101="",H101="",M101=""),"Check required fields",IF(M101="Canceled","Canceled",IF(H101&lt;=G101,"Check window order",IF(IFERROR(I101,0)&gt;Assumptions!$B$4,"Check long window",IF(IFERROR(J101,0)&gt;Assumptions!$B$5,"Check long route",IF(AND(B101&lt;TODAY(),M101&lt;&gt;"Completed"),"Check overdue trip",IF(OR(K101="",L101=""),"Assign driver/vehicle",IF(COUNTIFS($B$5:$B$104,B101,$L$5:$L$104,L101,$G$5:$G$104,"&lt;"&amp;H101,$H$5:$H$104,"&gt;"&amp;G101,$M$5:$M$104,"&lt;&gt;Canceled",$A$5:$A$104,"&lt;&gt;")&gt;1,"Check vehicle overlap",IF(AND(M101="Completed",OR(N101="",O101="")),"Confirm handoff",IF(AND(M101&lt;&gt;"Completed",OR(N101&lt;&gt;"",O101&lt;&gt;"")),"Check handoff/status","Ready")))))))))),"Check entered values"))</f>
        <v/>
      </c>
    </row>
    <row r="102" ht="21" customHeight="1">
      <c r="A102" s="14" t="n"/>
      <c r="B102" s="26" t="n"/>
      <c r="C102" s="14" t="n"/>
      <c r="D102" s="16" t="n"/>
      <c r="E102" s="16" t="n"/>
      <c r="F102" s="16" t="n"/>
      <c r="G102" s="17" t="n"/>
      <c r="H102" s="17" t="n"/>
      <c r="I102" s="29">
        <f>IF(OR(A102="",G102="",H102=""),"",IFERROR(IF(H102&gt;G102,(H102-G102)*24,""),""))</f>
        <v/>
      </c>
      <c r="J102" s="19" t="n"/>
      <c r="K102" s="16" t="n"/>
      <c r="L102" s="16" t="n"/>
      <c r="M102" s="14" t="n"/>
      <c r="N102" s="16" t="n"/>
      <c r="O102" s="28" t="n"/>
      <c r="P102" s="23">
        <f>IF(A102="","",IFERROR(IF(OR(B102="",C102="",D102="",E102="",F102="",G102="",H102="",M102=""),"Check required fields",IF(M102="Canceled","Canceled",IF(H102&lt;=G102,"Check window order",IF(IFERROR(I102,0)&gt;Assumptions!$B$4,"Check long window",IF(IFERROR(J102,0)&gt;Assumptions!$B$5,"Check long route",IF(AND(B102&lt;TODAY(),M102&lt;&gt;"Completed"),"Check overdue trip",IF(OR(K102="",L102=""),"Assign driver/vehicle",IF(COUNTIFS($B$5:$B$104,B102,$L$5:$L$104,L102,$G$5:$G$104,"&lt;"&amp;H102,$H$5:$H$104,"&gt;"&amp;G102,$M$5:$M$104,"&lt;&gt;Canceled",$A$5:$A$104,"&lt;&gt;")&gt;1,"Check vehicle overlap",IF(AND(M102="Completed",OR(N102="",O102="")),"Confirm handoff",IF(AND(M102&lt;&gt;"Completed",OR(N102&lt;&gt;"",O102&lt;&gt;"")),"Check handoff/status","Ready")))))))))),"Check entered values"))</f>
        <v/>
      </c>
    </row>
    <row r="103" ht="21" customHeight="1">
      <c r="A103" s="14" t="n"/>
      <c r="B103" s="26" t="n"/>
      <c r="C103" s="14" t="n"/>
      <c r="D103" s="16" t="n"/>
      <c r="E103" s="16" t="n"/>
      <c r="F103" s="16" t="n"/>
      <c r="G103" s="17" t="n"/>
      <c r="H103" s="17" t="n"/>
      <c r="I103" s="27">
        <f>IF(OR(A103="",G103="",H103=""),"",IFERROR(IF(H103&gt;G103,(H103-G103)*24,""),""))</f>
        <v/>
      </c>
      <c r="J103" s="19" t="n"/>
      <c r="K103" s="16" t="n"/>
      <c r="L103" s="16" t="n"/>
      <c r="M103" s="14" t="n"/>
      <c r="N103" s="16" t="n"/>
      <c r="O103" s="28" t="n"/>
      <c r="P103" s="21">
        <f>IF(A103="","",IFERROR(IF(OR(B103="",C103="",D103="",E103="",F103="",G103="",H103="",M103=""),"Check required fields",IF(M103="Canceled","Canceled",IF(H103&lt;=G103,"Check window order",IF(IFERROR(I103,0)&gt;Assumptions!$B$4,"Check long window",IF(IFERROR(J103,0)&gt;Assumptions!$B$5,"Check long route",IF(AND(B103&lt;TODAY(),M103&lt;&gt;"Completed"),"Check overdue trip",IF(OR(K103="",L103=""),"Assign driver/vehicle",IF(COUNTIFS($B$5:$B$104,B103,$L$5:$L$104,L103,$G$5:$G$104,"&lt;"&amp;H103,$H$5:$H$104,"&gt;"&amp;G103,$M$5:$M$104,"&lt;&gt;Canceled",$A$5:$A$104,"&lt;&gt;")&gt;1,"Check vehicle overlap",IF(AND(M103="Completed",OR(N103="",O103="")),"Confirm handoff",IF(AND(M103&lt;&gt;"Completed",OR(N103&lt;&gt;"",O103&lt;&gt;"")),"Check handoff/status","Ready")))))))))),"Check entered values"))</f>
        <v/>
      </c>
    </row>
    <row r="104" ht="21" customHeight="1">
      <c r="A104" s="14" t="n"/>
      <c r="B104" s="26" t="n"/>
      <c r="C104" s="14" t="n"/>
      <c r="D104" s="16" t="n"/>
      <c r="E104" s="16" t="n"/>
      <c r="F104" s="16" t="n"/>
      <c r="G104" s="17" t="n"/>
      <c r="H104" s="17" t="n"/>
      <c r="I104" s="29">
        <f>IF(OR(A104="",G104="",H104=""),"",IFERROR(IF(H104&gt;G104,(H104-G104)*24,""),""))</f>
        <v/>
      </c>
      <c r="J104" s="19" t="n"/>
      <c r="K104" s="16" t="n"/>
      <c r="L104" s="16" t="n"/>
      <c r="M104" s="14" t="n"/>
      <c r="N104" s="16" t="n"/>
      <c r="O104" s="28" t="n"/>
      <c r="P104" s="23">
        <f>IF(A104="","",IFERROR(IF(OR(B104="",C104="",D104="",E104="",F104="",G104="",H104="",M104=""),"Check required fields",IF(M104="Canceled","Canceled",IF(H104&lt;=G104,"Check window order",IF(IFERROR(I104,0)&gt;Assumptions!$B$4,"Check long window",IF(IFERROR(J104,0)&gt;Assumptions!$B$5,"Check long route",IF(AND(B104&lt;TODAY(),M104&lt;&gt;"Completed"),"Check overdue trip",IF(OR(K104="",L104=""),"Assign driver/vehicle",IF(COUNTIFS($B$5:$B$104,B104,$L$5:$L$104,L104,$G$5:$G$104,"&lt;"&amp;H104,$H$5:$H$104,"&gt;"&amp;G104,$M$5:$M$104,"&lt;&gt;Canceled",$A$5:$A$104,"&lt;&gt;")&gt;1,"Check vehicle overlap",IF(AND(M104="Completed",OR(N104="",O104="")),"Confirm handoff",IF(AND(M104&lt;&gt;"Completed",OR(N104&lt;&gt;"",O104&lt;&gt;"")),"Check handoff/status","Ready")))))))))),"Check entered values"))</f>
        <v/>
      </c>
    </row>
  </sheetData>
  <autoFilter ref="A4:P104"/>
  <mergeCells count="1">
    <mergeCell ref="A1:P1"/>
  </mergeCells>
  <conditionalFormatting sqref="P5:P104">
    <cfRule type="expression" priority="1" dxfId="0">
      <formula>AND($A5&lt;&gt;"",$P5&lt;&gt;"Ready",$P5&lt;&gt;"Canceled")</formula>
    </cfRule>
    <cfRule type="expression" priority="2" dxfId="1">
      <formula>AND($A5&lt;&gt;"",$P5="Ready")</formula>
    </cfRule>
  </conditionalFormatting>
  <conditionalFormatting sqref="M5:M104">
    <cfRule type="expression" priority="3" dxfId="1">
      <formula>AND($A5&lt;&gt;"",$M5="Completed")</formula>
    </cfRule>
  </conditionalFormatting>
  <conditionalFormatting sqref="B5:B104">
    <cfRule type="expression" priority="4" dxfId="0">
      <formula>AND($A5&lt;&gt;"",$B5&lt;TODAY(),$M5&lt;&gt;"Completed",$M5&lt;&gt;"Canceled")</formula>
    </cfRule>
  </conditionalFormatting>
  <dataValidations count="8">
    <dataValidation sqref="C5:C104" showDropDown="0" showInputMessage="1" showErrorMessage="1" allowBlank="0" errorTitle="Check direction" error="Choose Pickup or Dropoff from the list." promptTitle="Direction" prompt="Select the transport direction." type="list">
      <formula1>'Assumptions'!$E$4:$E$5</formula1>
    </dataValidation>
    <dataValidation sqref="M5:M104" showDropDown="0" showInputMessage="0" showErrorMessage="1" allowBlank="0" errorTitle="Check status" error="Choose a listed trip status." type="list">
      <formula1>'Assumptions'!$F$4:$F$7</formula1>
    </dataValidation>
    <dataValidation sqref="K5:K104" showDropDown="0" showInputMessage="0" showErrorMessage="1" allowBlank="0" errorTitle="Check driver" error="Choose a listed driver or edit the Assumptions list." type="list">
      <formula1>'Assumptions'!$G$4:$G$13</formula1>
    </dataValidation>
    <dataValidation sqref="L5:L104" showDropDown="0" showInputMessage="0" showErrorMessage="1" allowBlank="0" errorTitle="Check vehicle" error="Choose a listed vehicle or edit the Assumptions list." type="list">
      <formula1>'Assumptions'!$H$4:$H$13</formula1>
    </dataValidation>
    <dataValidation sqref="B5:B104" showDropDown="0" showInputMessage="0" showErrorMessage="1" allowBlank="0" errorTitle="Check service date" error="Enter a date within 10 years of today." type="date" operator="between">
      <formula1>TODAY()-3650</formula1>
      <formula2>TODAY()+3650</formula2>
    </dataValidation>
    <dataValidation sqref="G5:H104" showDropDown="0" showInputMessage="0" showErrorMessage="1" allowBlank="0" errorTitle="Check time" error="Enter a valid time of day." type="decimal" operator="between">
      <formula1>0</formula1>
      <formula2>0.99999</formula2>
    </dataValidation>
    <dataValidation sqref="J5:J104" showDropDown="0" showInputMessage="0" showErrorMessage="1" allowBlank="0" errorTitle="Check miles" error="Enter planned miles from 0 through 500." type="decimal" operator="between">
      <formula1>0</formula1>
      <formula2>500</formula2>
    </dataValidation>
    <dataValidation sqref="O5:O104" showDropDown="0" showInputMessage="0" showErrorMessage="1" allowBlank="0" errorTitle="Check handoff time" error="Enter a valid handoff date and time." type="date" operator="between">
      <formula1>TODAY()-3650</formula1>
      <formula2>TODAY()+3650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31" customWidth="1" min="3" max="3"/>
    <col width="3" customWidth="1" min="4" max="4"/>
    <col width="14" customWidth="1" min="5" max="5"/>
    <col width="14" customWidth="1" min="6" max="6"/>
    <col width="28" customWidth="1" min="7" max="7"/>
    <col width="21" customWidth="1" min="8" max="8"/>
  </cols>
  <sheetData>
    <row r="1" ht="27" customHeight="1">
      <c r="A1" s="1" t="inlineStr">
        <is>
          <t>Cedar Kite Pet Care (Fictional) — Schedule Assumptions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4" t="inlineStr">
        <is>
          <t>Edit yellow planning limits and lists. Checks are internal prompts, not guarantees.</t>
        </is>
      </c>
    </row>
    <row r="3" ht="31" customHeight="1">
      <c r="A3" s="5" t="inlineStr">
        <is>
          <t>Setting</t>
        </is>
      </c>
      <c r="B3" s="5" t="inlineStr">
        <is>
          <t>Value</t>
        </is>
      </c>
      <c r="C3" s="5" t="inlineStr">
        <is>
          <t>Used For</t>
        </is>
      </c>
      <c r="E3" s="6" t="inlineStr">
        <is>
          <t>Direction</t>
        </is>
      </c>
      <c r="F3" s="6" t="inlineStr">
        <is>
          <t>Status</t>
        </is>
      </c>
      <c r="G3" s="6" t="inlineStr">
        <is>
          <t>Assigned Driver</t>
        </is>
      </c>
      <c r="H3" s="6" t="inlineStr">
        <is>
          <t>Vehicle</t>
        </is>
      </c>
    </row>
    <row r="4" ht="24" customHeight="1">
      <c r="A4" s="23" t="inlineStr">
        <is>
          <t>Maximum window hours</t>
        </is>
      </c>
      <c r="B4" s="30" t="n">
        <v>2</v>
      </c>
      <c r="C4" s="23" t="inlineStr">
        <is>
          <t>Flags longer transport windows</t>
        </is>
      </c>
      <c r="E4" s="16" t="inlineStr">
        <is>
          <t>Pickup</t>
        </is>
      </c>
      <c r="F4" s="16" t="inlineStr">
        <is>
          <t>Scheduled</t>
        </is>
      </c>
      <c r="G4" s="16" t="inlineStr">
        <is>
          <t>Morgan Sample (Fictional)</t>
        </is>
      </c>
      <c r="H4" s="16" t="inlineStr">
        <is>
          <t>Fictional Van A</t>
        </is>
      </c>
    </row>
    <row r="5" ht="24" customHeight="1">
      <c r="A5" s="21" t="inlineStr">
        <is>
          <t>Maximum planned miles</t>
        </is>
      </c>
      <c r="B5" s="25" t="n">
        <v>40</v>
      </c>
      <c r="C5" s="21" t="inlineStr">
        <is>
          <t>Flags longer planned routes</t>
        </is>
      </c>
      <c r="E5" s="16" t="inlineStr">
        <is>
          <t>Dropoff</t>
        </is>
      </c>
      <c r="F5" s="16" t="inlineStr">
        <is>
          <t>En Route</t>
        </is>
      </c>
      <c r="G5" s="16" t="inlineStr">
        <is>
          <t>Quinn Sample (Fictional)</t>
        </is>
      </c>
      <c r="H5" s="16" t="inlineStr">
        <is>
          <t>Fictional Van B</t>
        </is>
      </c>
    </row>
    <row r="6" ht="24" customHeight="1">
      <c r="A6" s="23" t="n"/>
      <c r="B6" s="16" t="n"/>
      <c r="C6" s="23" t="n"/>
      <c r="E6" s="16" t="n"/>
      <c r="F6" s="16" t="inlineStr">
        <is>
          <t>Completed</t>
        </is>
      </c>
      <c r="G6" s="16" t="inlineStr">
        <is>
          <t>Taylor Sample (Fictional)</t>
        </is>
      </c>
      <c r="H6" s="16" t="inlineStr">
        <is>
          <t>Fictional Van C</t>
        </is>
      </c>
    </row>
    <row r="7" ht="24" customHeight="1">
      <c r="A7" s="21" t="n"/>
      <c r="B7" s="16" t="n"/>
      <c r="C7" s="21" t="n"/>
      <c r="E7" s="16" t="n"/>
      <c r="F7" s="16" t="inlineStr">
        <is>
          <t>Canceled</t>
        </is>
      </c>
      <c r="G7" s="16" t="inlineStr">
        <is>
          <t>Reese Sample (Fictional)</t>
        </is>
      </c>
      <c r="H7" s="16" t="inlineStr">
        <is>
          <t>Fictional Car D</t>
        </is>
      </c>
    </row>
    <row r="8" ht="24" customHeight="1">
      <c r="A8" s="23" t="n"/>
      <c r="B8" s="16" t="n"/>
      <c r="C8" s="23" t="n"/>
      <c r="E8" s="16" t="n"/>
      <c r="F8" s="16" t="n"/>
      <c r="G8" s="16" t="n"/>
      <c r="H8" s="16" t="n"/>
    </row>
    <row r="9" ht="24" customHeight="1">
      <c r="A9" s="21" t="n"/>
      <c r="B9" s="16" t="n"/>
      <c r="C9" s="21" t="n"/>
      <c r="E9" s="16" t="n"/>
      <c r="F9" s="16" t="n"/>
      <c r="G9" s="16" t="n"/>
      <c r="H9" s="16" t="n"/>
    </row>
    <row r="10" ht="24" customHeight="1">
      <c r="A10" s="23" t="n"/>
      <c r="B10" s="16" t="n"/>
      <c r="C10" s="23" t="n"/>
      <c r="E10" s="16" t="n"/>
      <c r="F10" s="16" t="n"/>
      <c r="G10" s="16" t="n"/>
      <c r="H10" s="16" t="n"/>
    </row>
    <row r="11" ht="24" customHeight="1">
      <c r="A11" s="21" t="n"/>
      <c r="B11" s="16" t="n"/>
      <c r="C11" s="21" t="n"/>
      <c r="E11" s="16" t="n"/>
      <c r="F11" s="16" t="n"/>
      <c r="G11" s="16" t="n"/>
      <c r="H11" s="16" t="n"/>
    </row>
    <row r="12" ht="24" customHeight="1">
      <c r="A12" s="23" t="n"/>
      <c r="B12" s="16" t="n"/>
      <c r="C12" s="23" t="n"/>
      <c r="E12" s="16" t="n"/>
      <c r="F12" s="16" t="n"/>
      <c r="G12" s="16" t="n"/>
      <c r="H12" s="16" t="n"/>
    </row>
    <row r="13" ht="24" customHeight="1">
      <c r="A13" s="21" t="n"/>
      <c r="B13" s="16" t="n"/>
      <c r="C13" s="21" t="n"/>
      <c r="E13" s="16" t="n"/>
      <c r="F13" s="16" t="n"/>
      <c r="G13" s="16" t="n"/>
      <c r="H13" s="16" t="n"/>
    </row>
  </sheetData>
  <mergeCells count="1">
    <mergeCell ref="A1:H1"/>
  </mergeCells>
  <dataValidations count="2">
    <dataValidation sqref="B4" showDropDown="0" showInputMessage="0" showErrorMessage="1" allowBlank="0" errorTitle="Check hour limit" error="Enter a window limit from 0.25 through 24 hours." type="decimal" operator="between">
      <formula1>0.25</formula1>
      <formula2>24</formula2>
    </dataValidation>
    <dataValidation sqref="B5" showDropDown="0" showInputMessage="0" showErrorMessage="1" allowBlank="0" errorTitle="Check mileage limit" error="Enter a mileage limit from 0 through 500 miles." type="decimal" operator="between">
      <formula1>0</formula1>
      <formula2>500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Cedar Kite Pet Care (Fictional)</dc:creator>
  <dc:title xmlns:dc="http://purl.org/dc/elements/1.1/">Pet Pickup and Dropoff Schedule</dc:title>
  <dc:subject xmlns:dc="http://purl.org/dc/elements/1.1/">Fictional pet transport scheduling examples</dc:subject>
  <dcterms:created xmlns:dcterms="http://purl.org/dc/terms/" xmlns:xsi="http://www.w3.org/2001/XMLSchema-instance" xsi:type="dcterms:W3CDTF">2026-09-09T21:36:39Z</dcterms:created>
  <dcterms:modified xmlns:dcterms="http://purl.org/dc/terms/" xmlns:xsi="http://www.w3.org/2001/XMLSchema-instance" xsi:type="dcterms:W3CDTF">2026-09-09T21:36:40+00:00Z</dcterms:modified>
</cp:coreProperties>
</file>