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ummary" sheetId="1" state="visible" r:id="rId1"/>
    <sheet xmlns:r="http://schemas.openxmlformats.org/officeDocument/2006/relationships" name="Appointments" sheetId="2" state="visible" r:id="rId2"/>
    <sheet xmlns:r="http://schemas.openxmlformats.org/officeDocument/2006/relationships" name="Assumptions" sheetId="3" state="visible" r:id="rId3"/>
  </sheets>
  <definedNames/>
  <calcPr calcId="124519" calcMode="auto" fullCalcOnLoad="1" forceFullCalc="1"/>
</workbook>
</file>

<file path=xl/styles.xml><?xml version="1.0" encoding="utf-8"?>
<styleSheet xmlns="http://schemas.openxmlformats.org/spreadsheetml/2006/main">
  <numFmts count="4">
    <numFmt numFmtId="164" formatCode="mm/dd/yyyy"/>
    <numFmt numFmtId="165" formatCode="0.0%"/>
    <numFmt numFmtId="166" formatCode="$#,##0.00"/>
    <numFmt numFmtId="167" formatCode="mmm yyyy"/>
  </numFmts>
  <fonts count="5">
    <font>
      <name val="Calibri"/>
      <family val="2"/>
      <color theme="1"/>
      <sz val="11"/>
      <scheme val="minor"/>
    </font>
    <font>
      <name val="Aptos Display"/>
      <b val="1"/>
      <color rgb="00FFFFFF"/>
      <sz val="18"/>
    </font>
    <font>
      <name val="Aptos"/>
      <color rgb="0020302F"/>
      <sz val="10"/>
    </font>
    <font>
      <name val="Aptos"/>
      <b val="1"/>
      <color rgb="00FFFFFF"/>
      <sz val="10"/>
    </font>
    <font>
      <name val="Aptos Display"/>
      <b val="1"/>
      <color rgb="0020302F"/>
      <sz val="14"/>
    </font>
  </fonts>
  <fills count="7">
    <fill>
      <patternFill/>
    </fill>
    <fill>
      <patternFill patternType="gray125"/>
    </fill>
    <fill>
      <patternFill patternType="solid">
        <fgColor rgb="00142B2B"/>
      </patternFill>
    </fill>
    <fill>
      <patternFill patternType="solid">
        <fgColor rgb="00F7F3E8"/>
      </patternFill>
    </fill>
    <fill>
      <patternFill patternType="solid">
        <fgColor rgb="00A93F2C"/>
      </patternFill>
    </fill>
    <fill>
      <patternFill patternType="solid">
        <fgColor rgb="00FFFFFF"/>
      </patternFill>
    </fill>
    <fill>
      <patternFill patternType="solid">
        <fgColor rgb="00FFF0C7"/>
      </patternFill>
    </fill>
  </fills>
  <borders count="6">
    <border>
      <left/>
      <right/>
      <top/>
      <bottom/>
      <diagonal/>
    </border>
    <border>
      <left style="thin">
        <color rgb="00CBD5CF"/>
      </left>
      <right style="thin">
        <color rgb="00CBD5CF"/>
      </right>
      <top style="thin">
        <color rgb="00CBD5CF"/>
      </top>
      <bottom style="thin">
        <color rgb="00CBD5CF"/>
      </bottom>
    </border>
    <border>
      <left/>
      <right/>
      <top style="thin">
        <color rgb="00CBD5CF"/>
      </top>
      <bottom/>
      <diagonal/>
    </border>
    <border>
      <left/>
      <right style="thin">
        <color rgb="00CBD5CF"/>
      </right>
      <top style="thin">
        <color rgb="00CBD5CF"/>
      </top>
      <bottom/>
      <diagonal/>
    </border>
    <border>
      <left/>
      <right/>
      <top style="thin">
        <color rgb="00CBD5CF"/>
      </top>
      <bottom style="thin">
        <color rgb="00CBD5CF"/>
      </bottom>
      <diagonal/>
    </border>
    <border>
      <left/>
      <right style="thin">
        <color rgb="00CBD5CF"/>
      </right>
      <top style="thin">
        <color rgb="00CBD5CF"/>
      </top>
      <bottom style="thin">
        <color rgb="00CBD5CF"/>
      </bottom>
      <diagonal/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1" fillId="2" borderId="1" applyAlignment="1" pivotButton="0" quotePrefix="0" xfId="0">
      <alignment horizontal="left" vertical="center"/>
    </xf>
    <xf numFmtId="0" fontId="0" fillId="2" borderId="1" pivotButton="0" quotePrefix="0" xfId="0"/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center" vertical="center"/>
    </xf>
    <xf numFmtId="164" fontId="4" fillId="3" borderId="1" applyAlignment="1" pivotButton="0" quotePrefix="0" xfId="0">
      <alignment horizontal="center" vertical="center"/>
    </xf>
    <xf numFmtId="165" fontId="4" fillId="3" borderId="1" applyAlignment="1" pivotButton="0" quotePrefix="0" xfId="0">
      <alignment horizontal="center" vertical="center"/>
    </xf>
    <xf numFmtId="166" fontId="4" fillId="3" borderId="1" applyAlignment="1" pivotButton="0" quotePrefix="0" xfId="0">
      <alignment horizontal="center" vertical="center"/>
    </xf>
    <xf numFmtId="0" fontId="3" fillId="4" borderId="1" applyAlignment="1" pivotButton="0" quotePrefix="0" xfId="0">
      <alignment horizontal="center" vertical="center" wrapText="1"/>
    </xf>
    <xf numFmtId="0" fontId="2" fillId="3" borderId="1" applyAlignment="1" pivotButton="0" quotePrefix="0" xfId="0">
      <alignment horizontal="left" vertical="center"/>
    </xf>
    <xf numFmtId="0" fontId="2" fillId="3" borderId="1" applyAlignment="1" pivotButton="0" quotePrefix="0" xfId="0">
      <alignment horizontal="center" vertical="center"/>
    </xf>
    <xf numFmtId="165" fontId="2" fillId="3" borderId="1" applyAlignment="1" pivotButton="0" quotePrefix="0" xfId="0">
      <alignment horizontal="center" vertical="center"/>
    </xf>
    <xf numFmtId="166" fontId="2" fillId="3" borderId="1" applyAlignment="1" pivotButton="0" quotePrefix="0" xfId="0">
      <alignment horizontal="center" vertical="center"/>
    </xf>
    <xf numFmtId="0" fontId="2" fillId="5" borderId="1" applyAlignment="1" pivotButton="0" quotePrefix="0" xfId="0">
      <alignment horizontal="left" vertical="center"/>
    </xf>
    <xf numFmtId="0" fontId="2" fillId="5" borderId="1" applyAlignment="1" pivotButton="0" quotePrefix="0" xfId="0">
      <alignment horizontal="center" vertical="center"/>
    </xf>
    <xf numFmtId="165" fontId="2" fillId="5" borderId="1" applyAlignment="1" pivotButton="0" quotePrefix="0" xfId="0">
      <alignment horizontal="center" vertical="center"/>
    </xf>
    <xf numFmtId="166" fontId="2" fillId="5" borderId="1" applyAlignment="1" pivotButton="0" quotePrefix="0" xfId="0">
      <alignment horizontal="center" vertical="center"/>
    </xf>
    <xf numFmtId="167" fontId="2" fillId="3" borderId="1" applyAlignment="1" pivotButton="0" quotePrefix="0" xfId="0">
      <alignment horizontal="center" vertical="center"/>
    </xf>
    <xf numFmtId="167" fontId="2" fillId="5" borderId="1" applyAlignment="1" pivotButton="0" quotePrefix="0" xfId="0">
      <alignment horizontal="center" vertical="center"/>
    </xf>
    <xf numFmtId="0" fontId="2" fillId="3" borderId="0" applyAlignment="1" pivotButton="0" quotePrefix="0" xfId="0">
      <alignment horizontal="left" vertical="center"/>
    </xf>
    <xf numFmtId="0" fontId="0" fillId="3" borderId="0" pivotButton="0" quotePrefix="0" xfId="0"/>
    <xf numFmtId="0" fontId="2" fillId="6" borderId="1" applyAlignment="1" pivotButton="0" quotePrefix="0" xfId="0">
      <alignment horizontal="left" vertical="center"/>
    </xf>
    <xf numFmtId="164" fontId="2" fillId="6" borderId="1" applyAlignment="1" pivotButton="0" quotePrefix="0" xfId="0">
      <alignment horizontal="left" vertical="center"/>
    </xf>
    <xf numFmtId="18" fontId="2" fillId="6" borderId="1" applyAlignment="1" pivotButton="0" quotePrefix="0" xfId="0">
      <alignment horizontal="left" vertical="center"/>
    </xf>
    <xf numFmtId="166" fontId="2" fillId="6" borderId="1" applyAlignment="1" pivotButton="0" quotePrefix="0" xfId="0">
      <alignment horizontal="left" vertical="center"/>
    </xf>
    <xf numFmtId="2" fontId="2" fillId="6" borderId="1" applyAlignment="1" pivotButton="0" quotePrefix="0" xfId="0">
      <alignment horizontal="left" vertical="center"/>
    </xf>
    <xf numFmtId="1" fontId="2" fillId="3" borderId="1" applyAlignment="1" pivotButton="0" quotePrefix="0" xfId="0">
      <alignment horizontal="center" vertical="center"/>
    </xf>
    <xf numFmtId="1" fontId="2" fillId="5" borderId="1" applyAlignment="1" pivotButton="0" quotePrefix="0" xfId="0">
      <alignment horizontal="center" vertical="center"/>
    </xf>
    <xf numFmtId="164" fontId="2" fillId="6" borderId="1" applyAlignment="1" pivotButton="0" quotePrefix="0" xfId="0">
      <alignment horizontal="center" vertical="center"/>
    </xf>
    <xf numFmtId="0" fontId="2" fillId="6" borderId="1" applyAlignment="1" pivotButton="0" quotePrefix="0" xfId="0">
      <alignment horizontal="center" vertical="center"/>
    </xf>
    <xf numFmtId="2" fontId="2" fillId="6" borderId="1" applyAlignment="1" pivotButton="0" quotePrefix="0" xfId="0">
      <alignment horizontal="center" vertical="center"/>
    </xf>
    <xf numFmtId="166" fontId="2" fillId="6" borderId="1" applyAlignment="1" pivotButton="0" quotePrefix="0" xfId="0">
      <alignment horizontal="center" vertical="center"/>
    </xf>
    <xf numFmtId="0" fontId="0" fillId="0" borderId="4" pivotButton="0" quotePrefix="0" xfId="0"/>
    <xf numFmtId="0" fontId="0" fillId="0" borderId="5" pivotButton="0" quotePrefix="0" xfId="0"/>
  </cellXfs>
  <cellStyles count="1">
    <cellStyle name="Normal" xfId="0" builtinId="0" hidden="0"/>
  </cellStyles>
  <dxfs count="3">
    <dxf>
      <font>
        <name val="Aptos"/>
        <b val="1"/>
        <color rgb="00FFFFFF"/>
        <sz val="10"/>
      </font>
      <fill>
        <patternFill patternType="solid">
          <fgColor rgb="00246B63"/>
        </patternFill>
      </fill>
    </dxf>
    <dxf>
      <font>
        <name val="Aptos"/>
        <b val="1"/>
        <color rgb="00FFFFFF"/>
        <sz val="10"/>
      </font>
      <fill>
        <patternFill patternType="solid">
          <fgColor rgb="00A93F2C"/>
        </patternFill>
      </fill>
    </dxf>
    <dxf>
      <font>
        <name val="Aptos"/>
        <b val="1"/>
        <color rgb="00A93F2C"/>
        <sz val="10"/>
      </font>
      <fill>
        <patternFill patternType="solid">
          <fgColor rgb="00F7F3E8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No Shows by Service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'Summary'!C9</f>
            </strRef>
          </tx>
          <spPr>
            <a:solidFill xmlns:a="http://schemas.openxmlformats.org/drawingml/2006/main">
              <a:srgbClr val="A93F2C"/>
            </a:solidFill>
            <a:ln xmlns:a="http://schemas.openxmlformats.org/drawingml/2006/main">
              <a:solidFill>
                <a:srgbClr val="142B2B"/>
              </a:solidFill>
              <a:prstDash val="solid"/>
            </a:ln>
          </spPr>
          <cat>
            <numRef>
              <f>'Summary'!$A$10:$A$15</f>
            </numRef>
          </cat>
          <val>
            <numRef>
              <f>'Summary'!$C$10:$C$15</f>
            </numRef>
          </val>
        </ser>
        <gapWidth val="150"/>
        <overlap val="0"/>
        <axId val="10"/>
        <axId val="100"/>
      </bar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Appointments</a:t>
                </a:r>
              </a:p>
            </rich>
          </tx>
        </title>
        <majorTickMark val="none"/>
        <minorTickMark val="none"/>
        <crossAx val="10"/>
      </valAx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/Relationships>
</file>

<file path=xl/drawings/drawing1.xml><?xml version="1.0" encoding="utf-8"?>
<wsDr xmlns="http://schemas.openxmlformats.org/drawingml/2006/spreadsheetDrawing">
  <oneCellAnchor>
    <from>
      <col>7</col>
      <colOff>0</colOff>
      <row>8</row>
      <rowOff>0</rowOff>
    </from>
    <ext cx="4140000" cy="2412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tables/table1.xml><?xml version="1.0" encoding="utf-8"?>
<table xmlns="http://schemas.openxmlformats.org/spreadsheetml/2006/main" id="1" name="AppointmentsTable" displayName="AppointmentsTable" ref="A3:N103" headerRowCount="1">
  <autoFilter ref="A3:N103"/>
  <tableColumns count="14">
    <tableColumn id="1" name="Appointment ID"/>
    <tableColumn id="2" name="Service Date"/>
    <tableColumn id="3" name="Start Time"/>
    <tableColumn id="4" name="Client"/>
    <tableColumn id="5" name="Pet"/>
    <tableColumn id="6" name="Service"/>
    <tableColumn id="7" name="Assigned To"/>
    <tableColumn id="8" name="Status"/>
    <tableColumn id="9" name="Scheduled Amount"/>
    <tableColumn id="10" name="Booked Hours"/>
    <tableColumn id="11" name="Month"/>
    <tableColumn id="12" name="No Show Flag"/>
    <tableColumn id="13" name="Canceled Flag"/>
    <tableColumn id="14" name="Check"/>
  </tableColumns>
  <tableStyleInfo name="TableStyleLight1" showFirstColumn="0" showLastColumn="0" showRowStripes="0" showColumnStripes="0"/>
</table>
</file>

<file path=xl/tables/table2.xml><?xml version="1.0" encoding="utf-8"?>
<table xmlns="http://schemas.openxmlformats.org/spreadsheetml/2006/main" id="2" name="SettingsTable" displayName="SettingsTable" ref="A2:B9" headerRowCount="1">
  <autoFilter ref="A2:B9"/>
  <tableColumns count="2">
    <tableColumn id="1" name="Setting"/>
    <tableColumn id="2" name="Value"/>
  </tableColumns>
  <tableStyleInfo name="TableStyleLight1" showFirstColumn="0" showLastColumn="0" showRowStripes="0" showColumnStripes="0"/>
</table>
</file>

<file path=xl/tables/table3.xml><?xml version="1.0" encoding="utf-8"?>
<table xmlns="http://schemas.openxmlformats.org/spreadsheetml/2006/main" id="3" name="ClientListTable" displayName="ClientListTable" ref="D2:D32" headerRowCount="1">
  <autoFilter ref="D2:D32"/>
  <tableColumns count="1">
    <tableColumn id="4" name="Client List"/>
  </tableColumns>
  <tableStyleInfo name="TableStyleLight1" showFirstColumn="0" showLastColumn="0" showRowStripes="0" showColumnStripes="0"/>
</table>
</file>

<file path=xl/tables/table4.xml><?xml version="1.0" encoding="utf-8"?>
<table xmlns="http://schemas.openxmlformats.org/spreadsheetml/2006/main" id="4" name="ServiceListTable" displayName="ServiceListTable" ref="F2:F8" headerRowCount="1">
  <autoFilter ref="F2:F8"/>
  <tableColumns count="1">
    <tableColumn id="6" name="Service List"/>
  </tableColumns>
  <tableStyleInfo name="TableStyleLight1" showFirstColumn="0" showLastColumn="0" showRowStripes="0" showColumnStripes="0"/>
</table>
</file>

<file path=xl/tables/table5.xml><?xml version="1.0" encoding="utf-8"?>
<table xmlns="http://schemas.openxmlformats.org/spreadsheetml/2006/main" id="5" name="TeamListTable" displayName="TeamListTable" ref="H2:H6" headerRowCount="1">
  <autoFilter ref="H2:H6"/>
  <tableColumns count="1">
    <tableColumn id="8" name="Team Member List"/>
  </tableColumns>
  <tableStyleInfo name="TableStyleLight1" showFirstColumn="0" showLastColumn="0" showRowStripes="0" showColumnStripes="0"/>
</table>
</file>

<file path=xl/tables/table6.xml><?xml version="1.0" encoding="utf-8"?>
<table xmlns="http://schemas.openxmlformats.org/spreadsheetml/2006/main" id="6" name="StatusListTable" displayName="StatusListTable" ref="J2:J6" headerRowCount="1">
  <autoFilter ref="J2:J6"/>
  <tableColumns count="1">
    <tableColumn id="10" name="Status List"/>
  </tableColumns>
  <tableStyleInfo name="TableStyleLight1"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_rels/sheet2.xml.rels><Relationships xmlns="http://schemas.openxmlformats.org/package/2006/relationships"><Relationship Type="http://schemas.openxmlformats.org/officeDocument/2006/relationships/table" Target="/xl/tables/table1.xml" Id="rId1"/></Relationships>
</file>

<file path=xl/worksheets/_rels/sheet3.xml.rels><Relationships xmlns="http://schemas.openxmlformats.org/package/2006/relationships"><Relationship Type="http://schemas.openxmlformats.org/officeDocument/2006/relationships/table" Target="/xl/tables/table2.xml" Id="rId1"/><Relationship Type="http://schemas.openxmlformats.org/officeDocument/2006/relationships/table" Target="/xl/tables/table3.xml" Id="rId2"/><Relationship Type="http://schemas.openxmlformats.org/officeDocument/2006/relationships/table" Target="/xl/tables/table4.xml" Id="rId3"/><Relationship Type="http://schemas.openxmlformats.org/officeDocument/2006/relationships/table" Target="/xl/tables/table5.xml" Id="rId4"/><Relationship Type="http://schemas.openxmlformats.org/officeDocument/2006/relationships/table" Target="/xl/tables/table6.xml" Id="rId5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55"/>
  <sheetViews>
    <sheetView showGridLines="0"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19" customWidth="1" min="1" max="1"/>
    <col width="12" customWidth="1" min="2" max="2"/>
    <col width="19" customWidth="1" min="3" max="3"/>
    <col width="13" customWidth="1" min="4" max="4"/>
    <col width="18" customWidth="1" min="5" max="5"/>
    <col width="13" customWidth="1" min="6" max="6"/>
    <col width="20" customWidth="1" min="7" max="7"/>
    <col width="19" customWidth="1" min="8" max="8"/>
    <col width="12" customWidth="1" min="9" max="9"/>
    <col width="12" customWidth="1" min="10" max="10"/>
    <col width="12" customWidth="1" min="11" max="11"/>
    <col width="13" customWidth="1" min="12" max="12"/>
    <col width="19" customWidth="1" min="13" max="13"/>
    <col width="14" customWidth="1" min="14" max="14"/>
  </cols>
  <sheetData>
    <row r="1" ht="30" customHeight="1">
      <c r="A1" s="1" t="inlineStr">
        <is>
          <t>Cedar Paws Fictional Studio — Pet Service No Show Dashboard</t>
        </is>
      </c>
      <c r="B1" s="33" t="n"/>
      <c r="C1" s="33" t="n"/>
      <c r="D1" s="33" t="n"/>
      <c r="E1" s="33" t="n"/>
      <c r="F1" s="33" t="n"/>
      <c r="G1" s="33" t="n"/>
      <c r="H1" s="33" t="n"/>
      <c r="I1" s="33" t="n"/>
      <c r="J1" s="33" t="n"/>
      <c r="K1" s="33" t="n"/>
      <c r="L1" s="33" t="n"/>
      <c r="M1" s="33" t="n"/>
      <c r="N1" s="34" t="n"/>
    </row>
    <row r="2" ht="22" customHeight="1">
      <c r="A2" s="3" t="inlineStr">
        <is>
          <t>Indicators use entered appointment records; cancellations are shown separately from no shows.</t>
        </is>
      </c>
    </row>
    <row r="3"/>
    <row r="4">
      <c r="A4" s="4" t="inlineStr">
        <is>
          <t>Recorded appointments</t>
        </is>
      </c>
      <c r="B4" s="5">
        <f>IF(OR(Assumptions!$B$3="",Assumptions!$B$4="",Assumptions!$B$3&gt;Assumptions!$B$4),"",COUNTIFS(Appointments!$A$4:$A$103,"&lt;&gt;",Appointments!$B$4:$B$103,"&gt;="&amp;Assumptions!$B$3,Appointments!$B$4:$B$103,"&lt;="&amp;Assumptions!$B$4))</f>
        <v/>
      </c>
      <c r="C4" s="4" t="inlineStr">
        <is>
          <t>Completed</t>
        </is>
      </c>
      <c r="D4" s="5">
        <f>IF(OR(Assumptions!$B$3="",Assumptions!$B$4="",Assumptions!$B$3&gt;Assumptions!$B$4),"",COUNTIFS(Appointments!$B$4:$B$103,"&gt;="&amp;Assumptions!$B$3,Appointments!$B$4:$B$103,"&lt;="&amp;Assumptions!$B$4,Appointments!$H$4:$H$103,"Completed"))</f>
        <v/>
      </c>
      <c r="E4" s="4" t="inlineStr">
        <is>
          <t>No shows</t>
        </is>
      </c>
      <c r="F4" s="5">
        <f>IF(OR(Assumptions!$B$3="",Assumptions!$B$4="",Assumptions!$B$3&gt;Assumptions!$B$4),"",COUNTIFS(Appointments!$B$4:$B$103,"&gt;="&amp;Assumptions!$B$3,Appointments!$B$4:$B$103,"&lt;="&amp;Assumptions!$B$4,Appointments!$H$4:$H$103,"No Show"))</f>
        <v/>
      </c>
      <c r="G4" s="4" t="inlineStr">
        <is>
          <t>Cancellations</t>
        </is>
      </c>
      <c r="H4" s="5">
        <f>IF(OR(Assumptions!$B$3="",Assumptions!$B$4="",Assumptions!$B$3&gt;Assumptions!$B$4),"",COUNTIFS(Appointments!$B$4:$B$103,"&gt;="&amp;Assumptions!$B$3,Appointments!$B$4:$B$103,"&lt;="&amp;Assumptions!$B$4,Appointments!$H$4:$H$103,"Canceled"))</f>
        <v/>
      </c>
      <c r="I4" s="4" t="inlineStr">
        <is>
          <t>Reporting start</t>
        </is>
      </c>
      <c r="J4" s="6">
        <f>IF(Assumptions!$B$3="","",Assumptions!$B$3)</f>
        <v/>
      </c>
      <c r="K4" s="4" t="inlineStr">
        <is>
          <t>Reporting end</t>
        </is>
      </c>
      <c r="L4" s="6">
        <f>IF(Assumptions!$B$4="","",Assumptions!$B$4)</f>
        <v/>
      </c>
      <c r="M4" s="4" t="inlineStr">
        <is>
          <t>Review threshold</t>
        </is>
      </c>
      <c r="N4" s="5">
        <f>IF(Assumptions!$B$5="","",Assumptions!$B$5)</f>
        <v/>
      </c>
    </row>
    <row r="5"/>
    <row r="6">
      <c r="A6" s="4" t="inlineStr">
        <is>
          <t>No-show rate</t>
        </is>
      </c>
      <c r="B6" s="7">
        <f>IFERROR(F4/(D4+F4),"")</f>
        <v/>
      </c>
      <c r="C6" s="4" t="inlineStr">
        <is>
          <t>No-show scheduled amount</t>
        </is>
      </c>
      <c r="D6" s="8">
        <f>IF(OR(Assumptions!$B$3="",Assumptions!$B$4="",Assumptions!$B$3&gt;Assumptions!$B$4),"",SUMIFS(Appointments!$I$4:$I$103,Appointments!$B$4:$B$103,"&gt;="&amp;Assumptions!$B$3,Appointments!$B$4:$B$103,"&lt;="&amp;Assumptions!$B$4,Appointments!$H$4:$H$103,"No Show"))</f>
        <v/>
      </c>
      <c r="E6" s="4" t="inlineStr">
        <is>
          <t>Clients to review</t>
        </is>
      </c>
      <c r="F6" s="5">
        <f>IF(OR(Assumptions!$B$3="",Assumptions!$B$4="",Assumptions!$B$3&gt;Assumptions!$B$4),"",COUNTIF($N$26:$N$55,"Review"))</f>
        <v/>
      </c>
      <c r="G6" s="4" t="inlineStr">
        <is>
          <t>Average no-show amount</t>
        </is>
      </c>
      <c r="H6" s="8">
        <f>IFERROR(D6/F4,"")</f>
        <v/>
      </c>
    </row>
    <row r="7"/>
    <row r="8"/>
    <row r="9" ht="32" customHeight="1">
      <c r="A9" s="9" t="inlineStr">
        <is>
          <t>Service</t>
        </is>
      </c>
      <c r="B9" s="9" t="inlineStr">
        <is>
          <t>Completed</t>
        </is>
      </c>
      <c r="C9" s="9" t="inlineStr">
        <is>
          <t>No Shows</t>
        </is>
      </c>
      <c r="D9" s="9" t="inlineStr">
        <is>
          <t>Canceled</t>
        </is>
      </c>
      <c r="E9" s="9" t="inlineStr">
        <is>
          <t>No-show Rate</t>
        </is>
      </c>
      <c r="F9" s="9" t="inlineStr">
        <is>
          <t>No-show Scheduled Amount</t>
        </is>
      </c>
    </row>
    <row r="10">
      <c r="A10" s="10">
        <f>IF(Assumptions!$F$3="","",Assumptions!$F$3)</f>
        <v/>
      </c>
      <c r="B10" s="11">
        <f>IF($A10="","",COUNTIFS(Appointments!$F$4:$F$103,$A10,Appointments!$B$4:$B$103,"&gt;="&amp;Assumptions!$B$3,Appointments!$B$4:$B$103,"&lt;="&amp;Assumptions!$B$4,Appointments!$H$4:$H$103,"Completed"))</f>
        <v/>
      </c>
      <c r="C10" s="11">
        <f>IF($A10="","",COUNTIFS(Appointments!$F$4:$F$103,$A10,Appointments!$B$4:$B$103,"&gt;="&amp;Assumptions!$B$3,Appointments!$B$4:$B$103,"&lt;="&amp;Assumptions!$B$4,Appointments!$H$4:$H$103,"No Show"))</f>
        <v/>
      </c>
      <c r="D10" s="11">
        <f>IF($A10="","",COUNTIFS(Appointments!$F$4:$F$103,$A10,Appointments!$B$4:$B$103,"&gt;="&amp;Assumptions!$B$3,Appointments!$B$4:$B$103,"&lt;="&amp;Assumptions!$B$4,Appointments!$H$4:$H$103,"Canceled"))</f>
        <v/>
      </c>
      <c r="E10" s="12">
        <f>IFERROR(C10/(B10+C10),"")</f>
        <v/>
      </c>
      <c r="F10" s="13">
        <f>IF($A10="","",SUMIFS(Appointments!$I$4:$I$103,Appointments!$F$4:$F$103,$A10,Appointments!$B$4:$B$103,"&gt;="&amp;Assumptions!$B$3,Appointments!$B$4:$B$103,"&lt;="&amp;Assumptions!$B$4,Appointments!$H$4:$H$103,"No Show"))</f>
        <v/>
      </c>
    </row>
    <row r="11">
      <c r="A11" s="14">
        <f>IF(Assumptions!$F$4="","",Assumptions!$F$4)</f>
        <v/>
      </c>
      <c r="B11" s="15">
        <f>IF($A11="","",COUNTIFS(Appointments!$F$4:$F$103,$A11,Appointments!$B$4:$B$103,"&gt;="&amp;Assumptions!$B$3,Appointments!$B$4:$B$103,"&lt;="&amp;Assumptions!$B$4,Appointments!$H$4:$H$103,"Completed"))</f>
        <v/>
      </c>
      <c r="C11" s="15">
        <f>IF($A11="","",COUNTIFS(Appointments!$F$4:$F$103,$A11,Appointments!$B$4:$B$103,"&gt;="&amp;Assumptions!$B$3,Appointments!$B$4:$B$103,"&lt;="&amp;Assumptions!$B$4,Appointments!$H$4:$H$103,"No Show"))</f>
        <v/>
      </c>
      <c r="D11" s="15">
        <f>IF($A11="","",COUNTIFS(Appointments!$F$4:$F$103,$A11,Appointments!$B$4:$B$103,"&gt;="&amp;Assumptions!$B$3,Appointments!$B$4:$B$103,"&lt;="&amp;Assumptions!$B$4,Appointments!$H$4:$H$103,"Canceled"))</f>
        <v/>
      </c>
      <c r="E11" s="16">
        <f>IFERROR(C11/(B11+C11),"")</f>
        <v/>
      </c>
      <c r="F11" s="17">
        <f>IF($A11="","",SUMIFS(Appointments!$I$4:$I$103,Appointments!$F$4:$F$103,$A11,Appointments!$B$4:$B$103,"&gt;="&amp;Assumptions!$B$3,Appointments!$B$4:$B$103,"&lt;="&amp;Assumptions!$B$4,Appointments!$H$4:$H$103,"No Show"))</f>
        <v/>
      </c>
    </row>
    <row r="12">
      <c r="A12" s="10">
        <f>IF(Assumptions!$F$5="","",Assumptions!$F$5)</f>
        <v/>
      </c>
      <c r="B12" s="11">
        <f>IF($A12="","",COUNTIFS(Appointments!$F$4:$F$103,$A12,Appointments!$B$4:$B$103,"&gt;="&amp;Assumptions!$B$3,Appointments!$B$4:$B$103,"&lt;="&amp;Assumptions!$B$4,Appointments!$H$4:$H$103,"Completed"))</f>
        <v/>
      </c>
      <c r="C12" s="11">
        <f>IF($A12="","",COUNTIFS(Appointments!$F$4:$F$103,$A12,Appointments!$B$4:$B$103,"&gt;="&amp;Assumptions!$B$3,Appointments!$B$4:$B$103,"&lt;="&amp;Assumptions!$B$4,Appointments!$H$4:$H$103,"No Show"))</f>
        <v/>
      </c>
      <c r="D12" s="11">
        <f>IF($A12="","",COUNTIFS(Appointments!$F$4:$F$103,$A12,Appointments!$B$4:$B$103,"&gt;="&amp;Assumptions!$B$3,Appointments!$B$4:$B$103,"&lt;="&amp;Assumptions!$B$4,Appointments!$H$4:$H$103,"Canceled"))</f>
        <v/>
      </c>
      <c r="E12" s="12">
        <f>IFERROR(C12/(B12+C12),"")</f>
        <v/>
      </c>
      <c r="F12" s="13">
        <f>IF($A12="","",SUMIFS(Appointments!$I$4:$I$103,Appointments!$F$4:$F$103,$A12,Appointments!$B$4:$B$103,"&gt;="&amp;Assumptions!$B$3,Appointments!$B$4:$B$103,"&lt;="&amp;Assumptions!$B$4,Appointments!$H$4:$H$103,"No Show"))</f>
        <v/>
      </c>
    </row>
    <row r="13">
      <c r="A13" s="14">
        <f>IF(Assumptions!$F$6="","",Assumptions!$F$6)</f>
        <v/>
      </c>
      <c r="B13" s="15">
        <f>IF($A13="","",COUNTIFS(Appointments!$F$4:$F$103,$A13,Appointments!$B$4:$B$103,"&gt;="&amp;Assumptions!$B$3,Appointments!$B$4:$B$103,"&lt;="&amp;Assumptions!$B$4,Appointments!$H$4:$H$103,"Completed"))</f>
        <v/>
      </c>
      <c r="C13" s="15">
        <f>IF($A13="","",COUNTIFS(Appointments!$F$4:$F$103,$A13,Appointments!$B$4:$B$103,"&gt;="&amp;Assumptions!$B$3,Appointments!$B$4:$B$103,"&lt;="&amp;Assumptions!$B$4,Appointments!$H$4:$H$103,"No Show"))</f>
        <v/>
      </c>
      <c r="D13" s="15">
        <f>IF($A13="","",COUNTIFS(Appointments!$F$4:$F$103,$A13,Appointments!$B$4:$B$103,"&gt;="&amp;Assumptions!$B$3,Appointments!$B$4:$B$103,"&lt;="&amp;Assumptions!$B$4,Appointments!$H$4:$H$103,"Canceled"))</f>
        <v/>
      </c>
      <c r="E13" s="16">
        <f>IFERROR(C13/(B13+C13),"")</f>
        <v/>
      </c>
      <c r="F13" s="17">
        <f>IF($A13="","",SUMIFS(Appointments!$I$4:$I$103,Appointments!$F$4:$F$103,$A13,Appointments!$B$4:$B$103,"&gt;="&amp;Assumptions!$B$3,Appointments!$B$4:$B$103,"&lt;="&amp;Assumptions!$B$4,Appointments!$H$4:$H$103,"No Show"))</f>
        <v/>
      </c>
    </row>
    <row r="14">
      <c r="A14" s="10">
        <f>IF(Assumptions!$F$7="","",Assumptions!$F$7)</f>
        <v/>
      </c>
      <c r="B14" s="11">
        <f>IF($A14="","",COUNTIFS(Appointments!$F$4:$F$103,$A14,Appointments!$B$4:$B$103,"&gt;="&amp;Assumptions!$B$3,Appointments!$B$4:$B$103,"&lt;="&amp;Assumptions!$B$4,Appointments!$H$4:$H$103,"Completed"))</f>
        <v/>
      </c>
      <c r="C14" s="11">
        <f>IF($A14="","",COUNTIFS(Appointments!$F$4:$F$103,$A14,Appointments!$B$4:$B$103,"&gt;="&amp;Assumptions!$B$3,Appointments!$B$4:$B$103,"&lt;="&amp;Assumptions!$B$4,Appointments!$H$4:$H$103,"No Show"))</f>
        <v/>
      </c>
      <c r="D14" s="11">
        <f>IF($A14="","",COUNTIFS(Appointments!$F$4:$F$103,$A14,Appointments!$B$4:$B$103,"&gt;="&amp;Assumptions!$B$3,Appointments!$B$4:$B$103,"&lt;="&amp;Assumptions!$B$4,Appointments!$H$4:$H$103,"Canceled"))</f>
        <v/>
      </c>
      <c r="E14" s="12">
        <f>IFERROR(C14/(B14+C14),"")</f>
        <v/>
      </c>
      <c r="F14" s="13">
        <f>IF($A14="","",SUMIFS(Appointments!$I$4:$I$103,Appointments!$F$4:$F$103,$A14,Appointments!$B$4:$B$103,"&gt;="&amp;Assumptions!$B$3,Appointments!$B$4:$B$103,"&lt;="&amp;Assumptions!$B$4,Appointments!$H$4:$H$103,"No Show"))</f>
        <v/>
      </c>
    </row>
    <row r="15">
      <c r="A15" s="14">
        <f>IF(Assumptions!$F$8="","",Assumptions!$F$8)</f>
        <v/>
      </c>
      <c r="B15" s="15">
        <f>IF($A15="","",COUNTIFS(Appointments!$F$4:$F$103,$A15,Appointments!$B$4:$B$103,"&gt;="&amp;Assumptions!$B$3,Appointments!$B$4:$B$103,"&lt;="&amp;Assumptions!$B$4,Appointments!$H$4:$H$103,"Completed"))</f>
        <v/>
      </c>
      <c r="C15" s="15">
        <f>IF($A15="","",COUNTIFS(Appointments!$F$4:$F$103,$A15,Appointments!$B$4:$B$103,"&gt;="&amp;Assumptions!$B$3,Appointments!$B$4:$B$103,"&lt;="&amp;Assumptions!$B$4,Appointments!$H$4:$H$103,"No Show"))</f>
        <v/>
      </c>
      <c r="D15" s="15">
        <f>IF($A15="","",COUNTIFS(Appointments!$F$4:$F$103,$A15,Appointments!$B$4:$B$103,"&gt;="&amp;Assumptions!$B$3,Appointments!$B$4:$B$103,"&lt;="&amp;Assumptions!$B$4,Appointments!$H$4:$H$103,"Canceled"))</f>
        <v/>
      </c>
      <c r="E15" s="16">
        <f>IFERROR(C15/(B15+C15),"")</f>
        <v/>
      </c>
      <c r="F15" s="17">
        <f>IF($A15="","",SUMIFS(Appointments!$I$4:$I$103,Appointments!$F$4:$F$103,$A15,Appointments!$B$4:$B$103,"&gt;="&amp;Assumptions!$B$3,Appointments!$B$4:$B$103,"&lt;="&amp;Assumptions!$B$4,Appointments!$H$4:$H$103,"No Show"))</f>
        <v/>
      </c>
    </row>
    <row r="16"/>
    <row r="17"/>
    <row r="18"/>
    <row r="19" ht="32" customHeight="1">
      <c r="A19" s="9" t="inlineStr">
        <is>
          <t>Month</t>
        </is>
      </c>
      <c r="B19" s="9" t="inlineStr">
        <is>
          <t>Completed</t>
        </is>
      </c>
      <c r="C19" s="9" t="inlineStr">
        <is>
          <t>No Shows</t>
        </is>
      </c>
      <c r="D19" s="9" t="inlineStr">
        <is>
          <t>Canceled</t>
        </is>
      </c>
      <c r="E19" s="9" t="inlineStr">
        <is>
          <t>No-show Rate</t>
        </is>
      </c>
      <c r="F19" s="9" t="inlineStr">
        <is>
          <t>No-show Scheduled Amount</t>
        </is>
      </c>
    </row>
    <row r="20">
      <c r="A20" s="18">
        <f>IF(OR(Assumptions!$B$3="",Assumptions!$B$4="",Assumptions!$B$3&gt;Assumptions!$B$4),"",DATE(YEAR(Assumptions!$B$4),MONTH(Assumptions!$B$4)-5,1))</f>
        <v/>
      </c>
      <c r="B20" s="11">
        <f>IF($A20="","",COUNTIFS(Appointments!$B$4:$B$103,"&gt;="&amp;MAX($A20,Assumptions!$B$3),Appointments!$B$4:$B$103,"&lt;"&amp;MIN(DATE(YEAR($A20),MONTH($A20)+1,1),Assumptions!$B$4+1),Appointments!$H$4:$H$103,"Completed"))</f>
        <v/>
      </c>
      <c r="C20" s="11">
        <f>IF($A20="","",COUNTIFS(Appointments!$B$4:$B$103,"&gt;="&amp;MAX($A20,Assumptions!$B$3),Appointments!$B$4:$B$103,"&lt;"&amp;MIN(DATE(YEAR($A20),MONTH($A20)+1,1),Assumptions!$B$4+1),Appointments!$H$4:$H$103,"No Show"))</f>
        <v/>
      </c>
      <c r="D20" s="11">
        <f>IF($A20="","",COUNTIFS(Appointments!$B$4:$B$103,"&gt;="&amp;MAX($A20,Assumptions!$B$3),Appointments!$B$4:$B$103,"&lt;"&amp;MIN(DATE(YEAR($A20),MONTH($A20)+1,1),Assumptions!$B$4+1),Appointments!$H$4:$H$103,"Canceled"))</f>
        <v/>
      </c>
      <c r="E20" s="12">
        <f>IFERROR(C20/(B20+C20),"")</f>
        <v/>
      </c>
      <c r="F20" s="13">
        <f>IF($A20="","",SUMIFS(Appointments!$I$4:$I$103,Appointments!$B$4:$B$103,"&gt;="&amp;MAX($A20,Assumptions!$B$3),Appointments!$B$4:$B$103,"&lt;"&amp;MIN(DATE(YEAR($A20),MONTH($A20)+1,1),Assumptions!$B$4+1),Appointments!$H$4:$H$103,"No Show"))</f>
        <v/>
      </c>
    </row>
    <row r="21">
      <c r="A21" s="19">
        <f>IF($A20="","",DATE(YEAR($A20),MONTH($A20)+1,1))</f>
        <v/>
      </c>
      <c r="B21" s="15">
        <f>IF($A21="","",COUNTIFS(Appointments!$B$4:$B$103,"&gt;="&amp;MAX($A21,Assumptions!$B$3),Appointments!$B$4:$B$103,"&lt;"&amp;MIN(DATE(YEAR($A21),MONTH($A21)+1,1),Assumptions!$B$4+1),Appointments!$H$4:$H$103,"Completed"))</f>
        <v/>
      </c>
      <c r="C21" s="15">
        <f>IF($A21="","",COUNTIFS(Appointments!$B$4:$B$103,"&gt;="&amp;MAX($A21,Assumptions!$B$3),Appointments!$B$4:$B$103,"&lt;"&amp;MIN(DATE(YEAR($A21),MONTH($A21)+1,1),Assumptions!$B$4+1),Appointments!$H$4:$H$103,"No Show"))</f>
        <v/>
      </c>
      <c r="D21" s="15">
        <f>IF($A21="","",COUNTIFS(Appointments!$B$4:$B$103,"&gt;="&amp;MAX($A21,Assumptions!$B$3),Appointments!$B$4:$B$103,"&lt;"&amp;MIN(DATE(YEAR($A21),MONTH($A21)+1,1),Assumptions!$B$4+1),Appointments!$H$4:$H$103,"Canceled"))</f>
        <v/>
      </c>
      <c r="E21" s="16">
        <f>IFERROR(C21/(B21+C21),"")</f>
        <v/>
      </c>
      <c r="F21" s="17">
        <f>IF($A21="","",SUMIFS(Appointments!$I$4:$I$103,Appointments!$B$4:$B$103,"&gt;="&amp;MAX($A21,Assumptions!$B$3),Appointments!$B$4:$B$103,"&lt;"&amp;MIN(DATE(YEAR($A21),MONTH($A21)+1,1),Assumptions!$B$4+1),Appointments!$H$4:$H$103,"No Show"))</f>
        <v/>
      </c>
    </row>
    <row r="22">
      <c r="A22" s="18">
        <f>IF($A21="","",DATE(YEAR($A21),MONTH($A21)+1,1))</f>
        <v/>
      </c>
      <c r="B22" s="11">
        <f>IF($A22="","",COUNTIFS(Appointments!$B$4:$B$103,"&gt;="&amp;MAX($A22,Assumptions!$B$3),Appointments!$B$4:$B$103,"&lt;"&amp;MIN(DATE(YEAR($A22),MONTH($A22)+1,1),Assumptions!$B$4+1),Appointments!$H$4:$H$103,"Completed"))</f>
        <v/>
      </c>
      <c r="C22" s="11">
        <f>IF($A22="","",COUNTIFS(Appointments!$B$4:$B$103,"&gt;="&amp;MAX($A22,Assumptions!$B$3),Appointments!$B$4:$B$103,"&lt;"&amp;MIN(DATE(YEAR($A22),MONTH($A22)+1,1),Assumptions!$B$4+1),Appointments!$H$4:$H$103,"No Show"))</f>
        <v/>
      </c>
      <c r="D22" s="11">
        <f>IF($A22="","",COUNTIFS(Appointments!$B$4:$B$103,"&gt;="&amp;MAX($A22,Assumptions!$B$3),Appointments!$B$4:$B$103,"&lt;"&amp;MIN(DATE(YEAR($A22),MONTH($A22)+1,1),Assumptions!$B$4+1),Appointments!$H$4:$H$103,"Canceled"))</f>
        <v/>
      </c>
      <c r="E22" s="12">
        <f>IFERROR(C22/(B22+C22),"")</f>
        <v/>
      </c>
      <c r="F22" s="13">
        <f>IF($A22="","",SUMIFS(Appointments!$I$4:$I$103,Appointments!$B$4:$B$103,"&gt;="&amp;MAX($A22,Assumptions!$B$3),Appointments!$B$4:$B$103,"&lt;"&amp;MIN(DATE(YEAR($A22),MONTH($A22)+1,1),Assumptions!$B$4+1),Appointments!$H$4:$H$103,"No Show"))</f>
        <v/>
      </c>
    </row>
    <row r="23">
      <c r="A23" s="19">
        <f>IF($A22="","",DATE(YEAR($A22),MONTH($A22)+1,1))</f>
        <v/>
      </c>
      <c r="B23" s="15">
        <f>IF($A23="","",COUNTIFS(Appointments!$B$4:$B$103,"&gt;="&amp;MAX($A23,Assumptions!$B$3),Appointments!$B$4:$B$103,"&lt;"&amp;MIN(DATE(YEAR($A23),MONTH($A23)+1,1),Assumptions!$B$4+1),Appointments!$H$4:$H$103,"Completed"))</f>
        <v/>
      </c>
      <c r="C23" s="15">
        <f>IF($A23="","",COUNTIFS(Appointments!$B$4:$B$103,"&gt;="&amp;MAX($A23,Assumptions!$B$3),Appointments!$B$4:$B$103,"&lt;"&amp;MIN(DATE(YEAR($A23),MONTH($A23)+1,1),Assumptions!$B$4+1),Appointments!$H$4:$H$103,"No Show"))</f>
        <v/>
      </c>
      <c r="D23" s="15">
        <f>IF($A23="","",COUNTIFS(Appointments!$B$4:$B$103,"&gt;="&amp;MAX($A23,Assumptions!$B$3),Appointments!$B$4:$B$103,"&lt;"&amp;MIN(DATE(YEAR($A23),MONTH($A23)+1,1),Assumptions!$B$4+1),Appointments!$H$4:$H$103,"Canceled"))</f>
        <v/>
      </c>
      <c r="E23" s="16">
        <f>IFERROR(C23/(B23+C23),"")</f>
        <v/>
      </c>
      <c r="F23" s="17">
        <f>IF($A23="","",SUMIFS(Appointments!$I$4:$I$103,Appointments!$B$4:$B$103,"&gt;="&amp;MAX($A23,Assumptions!$B$3),Appointments!$B$4:$B$103,"&lt;"&amp;MIN(DATE(YEAR($A23),MONTH($A23)+1,1),Assumptions!$B$4+1),Appointments!$H$4:$H$103,"No Show"))</f>
        <v/>
      </c>
    </row>
    <row r="24">
      <c r="A24" s="18">
        <f>IF($A23="","",DATE(YEAR($A23),MONTH($A23)+1,1))</f>
        <v/>
      </c>
      <c r="B24" s="11">
        <f>IF($A24="","",COUNTIFS(Appointments!$B$4:$B$103,"&gt;="&amp;MAX($A24,Assumptions!$B$3),Appointments!$B$4:$B$103,"&lt;"&amp;MIN(DATE(YEAR($A24),MONTH($A24)+1,1),Assumptions!$B$4+1),Appointments!$H$4:$H$103,"Completed"))</f>
        <v/>
      </c>
      <c r="C24" s="11">
        <f>IF($A24="","",COUNTIFS(Appointments!$B$4:$B$103,"&gt;="&amp;MAX($A24,Assumptions!$B$3),Appointments!$B$4:$B$103,"&lt;"&amp;MIN(DATE(YEAR($A24),MONTH($A24)+1,1),Assumptions!$B$4+1),Appointments!$H$4:$H$103,"No Show"))</f>
        <v/>
      </c>
      <c r="D24" s="11">
        <f>IF($A24="","",COUNTIFS(Appointments!$B$4:$B$103,"&gt;="&amp;MAX($A24,Assumptions!$B$3),Appointments!$B$4:$B$103,"&lt;"&amp;MIN(DATE(YEAR($A24),MONTH($A24)+1,1),Assumptions!$B$4+1),Appointments!$H$4:$H$103,"Canceled"))</f>
        <v/>
      </c>
      <c r="E24" s="12">
        <f>IFERROR(C24/(B24+C24),"")</f>
        <v/>
      </c>
      <c r="F24" s="13">
        <f>IF($A24="","",SUMIFS(Appointments!$I$4:$I$103,Appointments!$B$4:$B$103,"&gt;="&amp;MAX($A24,Assumptions!$B$3),Appointments!$B$4:$B$103,"&lt;"&amp;MIN(DATE(YEAR($A24),MONTH($A24)+1,1),Assumptions!$B$4+1),Appointments!$H$4:$H$103,"No Show"))</f>
        <v/>
      </c>
    </row>
    <row r="25" ht="34" customHeight="1">
      <c r="A25" s="19">
        <f>IF($A24="","",DATE(YEAR($A24),MONTH($A24)+1,1))</f>
        <v/>
      </c>
      <c r="B25" s="15">
        <f>IF($A25="","",COUNTIFS(Appointments!$B$4:$B$103,"&gt;="&amp;MAX($A25,Assumptions!$B$3),Appointments!$B$4:$B$103,"&lt;"&amp;MIN(DATE(YEAR($A25),MONTH($A25)+1,1),Assumptions!$B$4+1),Appointments!$H$4:$H$103,"Completed"))</f>
        <v/>
      </c>
      <c r="C25" s="15">
        <f>IF($A25="","",COUNTIFS(Appointments!$B$4:$B$103,"&gt;="&amp;MAX($A25,Assumptions!$B$3),Appointments!$B$4:$B$103,"&lt;"&amp;MIN(DATE(YEAR($A25),MONTH($A25)+1,1),Assumptions!$B$4+1),Appointments!$H$4:$H$103,"No Show"))</f>
        <v/>
      </c>
      <c r="D25" s="15">
        <f>IF($A25="","",COUNTIFS(Appointments!$B$4:$B$103,"&gt;="&amp;MAX($A25,Assumptions!$B$3),Appointments!$B$4:$B$103,"&lt;"&amp;MIN(DATE(YEAR($A25),MONTH($A25)+1,1),Assumptions!$B$4+1),Appointments!$H$4:$H$103,"Canceled"))</f>
        <v/>
      </c>
      <c r="E25" s="16">
        <f>IFERROR(C25/(B25+C25),"")</f>
        <v/>
      </c>
      <c r="F25" s="17">
        <f>IF($A25="","",SUMIFS(Appointments!$I$4:$I$103,Appointments!$B$4:$B$103,"&gt;="&amp;MAX($A25,Assumptions!$B$3),Appointments!$B$4:$B$103,"&lt;"&amp;MIN(DATE(YEAR($A25),MONTH($A25)+1,1),Assumptions!$B$4+1),Appointments!$H$4:$H$103,"No Show"))</f>
        <v/>
      </c>
      <c r="H25" s="9" t="inlineStr">
        <is>
          <t>Client</t>
        </is>
      </c>
      <c r="I25" s="9" t="inlineStr">
        <is>
          <t>Completed</t>
        </is>
      </c>
      <c r="J25" s="9" t="inlineStr">
        <is>
          <t>No Shows</t>
        </is>
      </c>
      <c r="K25" s="9" t="inlineStr">
        <is>
          <t>Canceled</t>
        </is>
      </c>
      <c r="L25" s="9" t="inlineStr">
        <is>
          <t>No-show Rate</t>
        </is>
      </c>
      <c r="M25" s="9" t="inlineStr">
        <is>
          <t>No-show Scheduled Amount</t>
        </is>
      </c>
      <c r="N25" s="9" t="inlineStr">
        <is>
          <t>Human Check</t>
        </is>
      </c>
    </row>
    <row r="26">
      <c r="H26" s="10">
        <f>IF(Assumptions!$D$3="","",Assumptions!$D$3)</f>
        <v/>
      </c>
      <c r="I26" s="11">
        <f>IF($H26="","",COUNTIFS(Appointments!$D$4:$D$103,$H26,Appointments!$B$4:$B$103,"&gt;="&amp;Assumptions!$B$3,Appointments!$B$4:$B$103,"&lt;="&amp;Assumptions!$B$4,Appointments!$H$4:$H$103,"Completed"))</f>
        <v/>
      </c>
      <c r="J26" s="11">
        <f>IF($H26="","",COUNTIFS(Appointments!$D$4:$D$103,$H26,Appointments!$B$4:$B$103,"&gt;="&amp;Assumptions!$B$3,Appointments!$B$4:$B$103,"&lt;="&amp;Assumptions!$B$4,Appointments!$H$4:$H$103,"No Show"))</f>
        <v/>
      </c>
      <c r="K26" s="11">
        <f>IF($H26="","",COUNTIFS(Appointments!$D$4:$D$103,$H26,Appointments!$B$4:$B$103,"&gt;="&amp;Assumptions!$B$3,Appointments!$B$4:$B$103,"&lt;="&amp;Assumptions!$B$4,Appointments!$H$4:$H$103,"Canceled"))</f>
        <v/>
      </c>
      <c r="L26" s="12">
        <f>IFERROR(J26/(I26+J26),"")</f>
        <v/>
      </c>
      <c r="M26" s="13">
        <f>IF($H26="","",SUMIFS(Appointments!$I$4:$I$103,Appointments!$D$4:$D$103,$H26,Appointments!$B$4:$B$103,"&gt;="&amp;Assumptions!$B$3,Appointments!$B$4:$B$103,"&lt;="&amp;Assumptions!$B$4,Appointments!$H$4:$H$103,"No Show"))</f>
        <v/>
      </c>
      <c r="N26" s="10">
        <f>IF($H26="","",IF(J26&gt;=Assumptions!$B$5,"Review",""))</f>
        <v/>
      </c>
    </row>
    <row r="27">
      <c r="H27" s="14">
        <f>IF(Assumptions!$D$4="","",Assumptions!$D$4)</f>
        <v/>
      </c>
      <c r="I27" s="15">
        <f>IF($H27="","",COUNTIFS(Appointments!$D$4:$D$103,$H27,Appointments!$B$4:$B$103,"&gt;="&amp;Assumptions!$B$3,Appointments!$B$4:$B$103,"&lt;="&amp;Assumptions!$B$4,Appointments!$H$4:$H$103,"Completed"))</f>
        <v/>
      </c>
      <c r="J27" s="15">
        <f>IF($H27="","",COUNTIFS(Appointments!$D$4:$D$103,$H27,Appointments!$B$4:$B$103,"&gt;="&amp;Assumptions!$B$3,Appointments!$B$4:$B$103,"&lt;="&amp;Assumptions!$B$4,Appointments!$H$4:$H$103,"No Show"))</f>
        <v/>
      </c>
      <c r="K27" s="15">
        <f>IF($H27="","",COUNTIFS(Appointments!$D$4:$D$103,$H27,Appointments!$B$4:$B$103,"&gt;="&amp;Assumptions!$B$3,Appointments!$B$4:$B$103,"&lt;="&amp;Assumptions!$B$4,Appointments!$H$4:$H$103,"Canceled"))</f>
        <v/>
      </c>
      <c r="L27" s="16">
        <f>IFERROR(J27/(I27+J27),"")</f>
        <v/>
      </c>
      <c r="M27" s="17">
        <f>IF($H27="","",SUMIFS(Appointments!$I$4:$I$103,Appointments!$D$4:$D$103,$H27,Appointments!$B$4:$B$103,"&gt;="&amp;Assumptions!$B$3,Appointments!$B$4:$B$103,"&lt;="&amp;Assumptions!$B$4,Appointments!$H$4:$H$103,"No Show"))</f>
        <v/>
      </c>
      <c r="N27" s="14">
        <f>IF($H27="","",IF(J27&gt;=Assumptions!$B$5,"Review",""))</f>
        <v/>
      </c>
    </row>
    <row r="28">
      <c r="H28" s="10">
        <f>IF(Assumptions!$D$5="","",Assumptions!$D$5)</f>
        <v/>
      </c>
      <c r="I28" s="11">
        <f>IF($H28="","",COUNTIFS(Appointments!$D$4:$D$103,$H28,Appointments!$B$4:$B$103,"&gt;="&amp;Assumptions!$B$3,Appointments!$B$4:$B$103,"&lt;="&amp;Assumptions!$B$4,Appointments!$H$4:$H$103,"Completed"))</f>
        <v/>
      </c>
      <c r="J28" s="11">
        <f>IF($H28="","",COUNTIFS(Appointments!$D$4:$D$103,$H28,Appointments!$B$4:$B$103,"&gt;="&amp;Assumptions!$B$3,Appointments!$B$4:$B$103,"&lt;="&amp;Assumptions!$B$4,Appointments!$H$4:$H$103,"No Show"))</f>
        <v/>
      </c>
      <c r="K28" s="11">
        <f>IF($H28="","",COUNTIFS(Appointments!$D$4:$D$103,$H28,Appointments!$B$4:$B$103,"&gt;="&amp;Assumptions!$B$3,Appointments!$B$4:$B$103,"&lt;="&amp;Assumptions!$B$4,Appointments!$H$4:$H$103,"Canceled"))</f>
        <v/>
      </c>
      <c r="L28" s="12">
        <f>IFERROR(J28/(I28+J28),"")</f>
        <v/>
      </c>
      <c r="M28" s="13">
        <f>IF($H28="","",SUMIFS(Appointments!$I$4:$I$103,Appointments!$D$4:$D$103,$H28,Appointments!$B$4:$B$103,"&gt;="&amp;Assumptions!$B$3,Appointments!$B$4:$B$103,"&lt;="&amp;Assumptions!$B$4,Appointments!$H$4:$H$103,"No Show"))</f>
        <v/>
      </c>
      <c r="N28" s="10">
        <f>IF($H28="","",IF(J28&gt;=Assumptions!$B$5,"Review",""))</f>
        <v/>
      </c>
    </row>
    <row r="29">
      <c r="H29" s="14">
        <f>IF(Assumptions!$D$6="","",Assumptions!$D$6)</f>
        <v/>
      </c>
      <c r="I29" s="15">
        <f>IF($H29="","",COUNTIFS(Appointments!$D$4:$D$103,$H29,Appointments!$B$4:$B$103,"&gt;="&amp;Assumptions!$B$3,Appointments!$B$4:$B$103,"&lt;="&amp;Assumptions!$B$4,Appointments!$H$4:$H$103,"Completed"))</f>
        <v/>
      </c>
      <c r="J29" s="15">
        <f>IF($H29="","",COUNTIFS(Appointments!$D$4:$D$103,$H29,Appointments!$B$4:$B$103,"&gt;="&amp;Assumptions!$B$3,Appointments!$B$4:$B$103,"&lt;="&amp;Assumptions!$B$4,Appointments!$H$4:$H$103,"No Show"))</f>
        <v/>
      </c>
      <c r="K29" s="15">
        <f>IF($H29="","",COUNTIFS(Appointments!$D$4:$D$103,$H29,Appointments!$B$4:$B$103,"&gt;="&amp;Assumptions!$B$3,Appointments!$B$4:$B$103,"&lt;="&amp;Assumptions!$B$4,Appointments!$H$4:$H$103,"Canceled"))</f>
        <v/>
      </c>
      <c r="L29" s="16">
        <f>IFERROR(J29/(I29+J29),"")</f>
        <v/>
      </c>
      <c r="M29" s="17">
        <f>IF($H29="","",SUMIFS(Appointments!$I$4:$I$103,Appointments!$D$4:$D$103,$H29,Appointments!$B$4:$B$103,"&gt;="&amp;Assumptions!$B$3,Appointments!$B$4:$B$103,"&lt;="&amp;Assumptions!$B$4,Appointments!$H$4:$H$103,"No Show"))</f>
        <v/>
      </c>
      <c r="N29" s="14">
        <f>IF($H29="","",IF(J29&gt;=Assumptions!$B$5,"Review",""))</f>
        <v/>
      </c>
    </row>
    <row r="30">
      <c r="H30" s="10">
        <f>IF(Assumptions!$D$7="","",Assumptions!$D$7)</f>
        <v/>
      </c>
      <c r="I30" s="11">
        <f>IF($H30="","",COUNTIFS(Appointments!$D$4:$D$103,$H30,Appointments!$B$4:$B$103,"&gt;="&amp;Assumptions!$B$3,Appointments!$B$4:$B$103,"&lt;="&amp;Assumptions!$B$4,Appointments!$H$4:$H$103,"Completed"))</f>
        <v/>
      </c>
      <c r="J30" s="11">
        <f>IF($H30="","",COUNTIFS(Appointments!$D$4:$D$103,$H30,Appointments!$B$4:$B$103,"&gt;="&amp;Assumptions!$B$3,Appointments!$B$4:$B$103,"&lt;="&amp;Assumptions!$B$4,Appointments!$H$4:$H$103,"No Show"))</f>
        <v/>
      </c>
      <c r="K30" s="11">
        <f>IF($H30="","",COUNTIFS(Appointments!$D$4:$D$103,$H30,Appointments!$B$4:$B$103,"&gt;="&amp;Assumptions!$B$3,Appointments!$B$4:$B$103,"&lt;="&amp;Assumptions!$B$4,Appointments!$H$4:$H$103,"Canceled"))</f>
        <v/>
      </c>
      <c r="L30" s="12">
        <f>IFERROR(J30/(I30+J30),"")</f>
        <v/>
      </c>
      <c r="M30" s="13">
        <f>IF($H30="","",SUMIFS(Appointments!$I$4:$I$103,Appointments!$D$4:$D$103,$H30,Appointments!$B$4:$B$103,"&gt;="&amp;Assumptions!$B$3,Appointments!$B$4:$B$103,"&lt;="&amp;Assumptions!$B$4,Appointments!$H$4:$H$103,"No Show"))</f>
        <v/>
      </c>
      <c r="N30" s="10">
        <f>IF($H30="","",IF(J30&gt;=Assumptions!$B$5,"Review",""))</f>
        <v/>
      </c>
    </row>
    <row r="31">
      <c r="H31" s="14">
        <f>IF(Assumptions!$D$8="","",Assumptions!$D$8)</f>
        <v/>
      </c>
      <c r="I31" s="15">
        <f>IF($H31="","",COUNTIFS(Appointments!$D$4:$D$103,$H31,Appointments!$B$4:$B$103,"&gt;="&amp;Assumptions!$B$3,Appointments!$B$4:$B$103,"&lt;="&amp;Assumptions!$B$4,Appointments!$H$4:$H$103,"Completed"))</f>
        <v/>
      </c>
      <c r="J31" s="15">
        <f>IF($H31="","",COUNTIFS(Appointments!$D$4:$D$103,$H31,Appointments!$B$4:$B$103,"&gt;="&amp;Assumptions!$B$3,Appointments!$B$4:$B$103,"&lt;="&amp;Assumptions!$B$4,Appointments!$H$4:$H$103,"No Show"))</f>
        <v/>
      </c>
      <c r="K31" s="15">
        <f>IF($H31="","",COUNTIFS(Appointments!$D$4:$D$103,$H31,Appointments!$B$4:$B$103,"&gt;="&amp;Assumptions!$B$3,Appointments!$B$4:$B$103,"&lt;="&amp;Assumptions!$B$4,Appointments!$H$4:$H$103,"Canceled"))</f>
        <v/>
      </c>
      <c r="L31" s="16">
        <f>IFERROR(J31/(I31+J31),"")</f>
        <v/>
      </c>
      <c r="M31" s="17">
        <f>IF($H31="","",SUMIFS(Appointments!$I$4:$I$103,Appointments!$D$4:$D$103,$H31,Appointments!$B$4:$B$103,"&gt;="&amp;Assumptions!$B$3,Appointments!$B$4:$B$103,"&lt;="&amp;Assumptions!$B$4,Appointments!$H$4:$H$103,"No Show"))</f>
        <v/>
      </c>
      <c r="N31" s="14">
        <f>IF($H31="","",IF(J31&gt;=Assumptions!$B$5,"Review",""))</f>
        <v/>
      </c>
    </row>
    <row r="32">
      <c r="H32" s="10">
        <f>IF(Assumptions!$D$9="","",Assumptions!$D$9)</f>
        <v/>
      </c>
      <c r="I32" s="11">
        <f>IF($H32="","",COUNTIFS(Appointments!$D$4:$D$103,$H32,Appointments!$B$4:$B$103,"&gt;="&amp;Assumptions!$B$3,Appointments!$B$4:$B$103,"&lt;="&amp;Assumptions!$B$4,Appointments!$H$4:$H$103,"Completed"))</f>
        <v/>
      </c>
      <c r="J32" s="11">
        <f>IF($H32="","",COUNTIFS(Appointments!$D$4:$D$103,$H32,Appointments!$B$4:$B$103,"&gt;="&amp;Assumptions!$B$3,Appointments!$B$4:$B$103,"&lt;="&amp;Assumptions!$B$4,Appointments!$H$4:$H$103,"No Show"))</f>
        <v/>
      </c>
      <c r="K32" s="11">
        <f>IF($H32="","",COUNTIFS(Appointments!$D$4:$D$103,$H32,Appointments!$B$4:$B$103,"&gt;="&amp;Assumptions!$B$3,Appointments!$B$4:$B$103,"&lt;="&amp;Assumptions!$B$4,Appointments!$H$4:$H$103,"Canceled"))</f>
        <v/>
      </c>
      <c r="L32" s="12">
        <f>IFERROR(J32/(I32+J32),"")</f>
        <v/>
      </c>
      <c r="M32" s="13">
        <f>IF($H32="","",SUMIFS(Appointments!$I$4:$I$103,Appointments!$D$4:$D$103,$H32,Appointments!$B$4:$B$103,"&gt;="&amp;Assumptions!$B$3,Appointments!$B$4:$B$103,"&lt;="&amp;Assumptions!$B$4,Appointments!$H$4:$H$103,"No Show"))</f>
        <v/>
      </c>
      <c r="N32" s="10">
        <f>IF($H32="","",IF(J32&gt;=Assumptions!$B$5,"Review",""))</f>
        <v/>
      </c>
    </row>
    <row r="33">
      <c r="H33" s="14">
        <f>IF(Assumptions!$D$10="","",Assumptions!$D$10)</f>
        <v/>
      </c>
      <c r="I33" s="15">
        <f>IF($H33="","",COUNTIFS(Appointments!$D$4:$D$103,$H33,Appointments!$B$4:$B$103,"&gt;="&amp;Assumptions!$B$3,Appointments!$B$4:$B$103,"&lt;="&amp;Assumptions!$B$4,Appointments!$H$4:$H$103,"Completed"))</f>
        <v/>
      </c>
      <c r="J33" s="15">
        <f>IF($H33="","",COUNTIFS(Appointments!$D$4:$D$103,$H33,Appointments!$B$4:$B$103,"&gt;="&amp;Assumptions!$B$3,Appointments!$B$4:$B$103,"&lt;="&amp;Assumptions!$B$4,Appointments!$H$4:$H$103,"No Show"))</f>
        <v/>
      </c>
      <c r="K33" s="15">
        <f>IF($H33="","",COUNTIFS(Appointments!$D$4:$D$103,$H33,Appointments!$B$4:$B$103,"&gt;="&amp;Assumptions!$B$3,Appointments!$B$4:$B$103,"&lt;="&amp;Assumptions!$B$4,Appointments!$H$4:$H$103,"Canceled"))</f>
        <v/>
      </c>
      <c r="L33" s="16">
        <f>IFERROR(J33/(I33+J33),"")</f>
        <v/>
      </c>
      <c r="M33" s="17">
        <f>IF($H33="","",SUMIFS(Appointments!$I$4:$I$103,Appointments!$D$4:$D$103,$H33,Appointments!$B$4:$B$103,"&gt;="&amp;Assumptions!$B$3,Appointments!$B$4:$B$103,"&lt;="&amp;Assumptions!$B$4,Appointments!$H$4:$H$103,"No Show"))</f>
        <v/>
      </c>
      <c r="N33" s="14">
        <f>IF($H33="","",IF(J33&gt;=Assumptions!$B$5,"Review",""))</f>
        <v/>
      </c>
    </row>
    <row r="34">
      <c r="H34" s="10">
        <f>IF(Assumptions!$D$11="","",Assumptions!$D$11)</f>
        <v/>
      </c>
      <c r="I34" s="11">
        <f>IF($H34="","",COUNTIFS(Appointments!$D$4:$D$103,$H34,Appointments!$B$4:$B$103,"&gt;="&amp;Assumptions!$B$3,Appointments!$B$4:$B$103,"&lt;="&amp;Assumptions!$B$4,Appointments!$H$4:$H$103,"Completed"))</f>
        <v/>
      </c>
      <c r="J34" s="11">
        <f>IF($H34="","",COUNTIFS(Appointments!$D$4:$D$103,$H34,Appointments!$B$4:$B$103,"&gt;="&amp;Assumptions!$B$3,Appointments!$B$4:$B$103,"&lt;="&amp;Assumptions!$B$4,Appointments!$H$4:$H$103,"No Show"))</f>
        <v/>
      </c>
      <c r="K34" s="11">
        <f>IF($H34="","",COUNTIFS(Appointments!$D$4:$D$103,$H34,Appointments!$B$4:$B$103,"&gt;="&amp;Assumptions!$B$3,Appointments!$B$4:$B$103,"&lt;="&amp;Assumptions!$B$4,Appointments!$H$4:$H$103,"Canceled"))</f>
        <v/>
      </c>
      <c r="L34" s="12">
        <f>IFERROR(J34/(I34+J34),"")</f>
        <v/>
      </c>
      <c r="M34" s="13">
        <f>IF($H34="","",SUMIFS(Appointments!$I$4:$I$103,Appointments!$D$4:$D$103,$H34,Appointments!$B$4:$B$103,"&gt;="&amp;Assumptions!$B$3,Appointments!$B$4:$B$103,"&lt;="&amp;Assumptions!$B$4,Appointments!$H$4:$H$103,"No Show"))</f>
        <v/>
      </c>
      <c r="N34" s="10">
        <f>IF($H34="","",IF(J34&gt;=Assumptions!$B$5,"Review",""))</f>
        <v/>
      </c>
    </row>
    <row r="35">
      <c r="H35" s="14">
        <f>IF(Assumptions!$D$12="","",Assumptions!$D$12)</f>
        <v/>
      </c>
      <c r="I35" s="15">
        <f>IF($H35="","",COUNTIFS(Appointments!$D$4:$D$103,$H35,Appointments!$B$4:$B$103,"&gt;="&amp;Assumptions!$B$3,Appointments!$B$4:$B$103,"&lt;="&amp;Assumptions!$B$4,Appointments!$H$4:$H$103,"Completed"))</f>
        <v/>
      </c>
      <c r="J35" s="15">
        <f>IF($H35="","",COUNTIFS(Appointments!$D$4:$D$103,$H35,Appointments!$B$4:$B$103,"&gt;="&amp;Assumptions!$B$3,Appointments!$B$4:$B$103,"&lt;="&amp;Assumptions!$B$4,Appointments!$H$4:$H$103,"No Show"))</f>
        <v/>
      </c>
      <c r="K35" s="15">
        <f>IF($H35="","",COUNTIFS(Appointments!$D$4:$D$103,$H35,Appointments!$B$4:$B$103,"&gt;="&amp;Assumptions!$B$3,Appointments!$B$4:$B$103,"&lt;="&amp;Assumptions!$B$4,Appointments!$H$4:$H$103,"Canceled"))</f>
        <v/>
      </c>
      <c r="L35" s="16">
        <f>IFERROR(J35/(I35+J35),"")</f>
        <v/>
      </c>
      <c r="M35" s="17">
        <f>IF($H35="","",SUMIFS(Appointments!$I$4:$I$103,Appointments!$D$4:$D$103,$H35,Appointments!$B$4:$B$103,"&gt;="&amp;Assumptions!$B$3,Appointments!$B$4:$B$103,"&lt;="&amp;Assumptions!$B$4,Appointments!$H$4:$H$103,"No Show"))</f>
        <v/>
      </c>
      <c r="N35" s="14">
        <f>IF($H35="","",IF(J35&gt;=Assumptions!$B$5,"Review",""))</f>
        <v/>
      </c>
    </row>
    <row r="36">
      <c r="H36" s="10">
        <f>IF(Assumptions!$D$13="","",Assumptions!$D$13)</f>
        <v/>
      </c>
      <c r="I36" s="11">
        <f>IF($H36="","",COUNTIFS(Appointments!$D$4:$D$103,$H36,Appointments!$B$4:$B$103,"&gt;="&amp;Assumptions!$B$3,Appointments!$B$4:$B$103,"&lt;="&amp;Assumptions!$B$4,Appointments!$H$4:$H$103,"Completed"))</f>
        <v/>
      </c>
      <c r="J36" s="11">
        <f>IF($H36="","",COUNTIFS(Appointments!$D$4:$D$103,$H36,Appointments!$B$4:$B$103,"&gt;="&amp;Assumptions!$B$3,Appointments!$B$4:$B$103,"&lt;="&amp;Assumptions!$B$4,Appointments!$H$4:$H$103,"No Show"))</f>
        <v/>
      </c>
      <c r="K36" s="11">
        <f>IF($H36="","",COUNTIFS(Appointments!$D$4:$D$103,$H36,Appointments!$B$4:$B$103,"&gt;="&amp;Assumptions!$B$3,Appointments!$B$4:$B$103,"&lt;="&amp;Assumptions!$B$4,Appointments!$H$4:$H$103,"Canceled"))</f>
        <v/>
      </c>
      <c r="L36" s="12">
        <f>IFERROR(J36/(I36+J36),"")</f>
        <v/>
      </c>
      <c r="M36" s="13">
        <f>IF($H36="","",SUMIFS(Appointments!$I$4:$I$103,Appointments!$D$4:$D$103,$H36,Appointments!$B$4:$B$103,"&gt;="&amp;Assumptions!$B$3,Appointments!$B$4:$B$103,"&lt;="&amp;Assumptions!$B$4,Appointments!$H$4:$H$103,"No Show"))</f>
        <v/>
      </c>
      <c r="N36" s="10">
        <f>IF($H36="","",IF(J36&gt;=Assumptions!$B$5,"Review",""))</f>
        <v/>
      </c>
    </row>
    <row r="37">
      <c r="H37" s="14">
        <f>IF(Assumptions!$D$14="","",Assumptions!$D$14)</f>
        <v/>
      </c>
      <c r="I37" s="15">
        <f>IF($H37="","",COUNTIFS(Appointments!$D$4:$D$103,$H37,Appointments!$B$4:$B$103,"&gt;="&amp;Assumptions!$B$3,Appointments!$B$4:$B$103,"&lt;="&amp;Assumptions!$B$4,Appointments!$H$4:$H$103,"Completed"))</f>
        <v/>
      </c>
      <c r="J37" s="15">
        <f>IF($H37="","",COUNTIFS(Appointments!$D$4:$D$103,$H37,Appointments!$B$4:$B$103,"&gt;="&amp;Assumptions!$B$3,Appointments!$B$4:$B$103,"&lt;="&amp;Assumptions!$B$4,Appointments!$H$4:$H$103,"No Show"))</f>
        <v/>
      </c>
      <c r="K37" s="15">
        <f>IF($H37="","",COUNTIFS(Appointments!$D$4:$D$103,$H37,Appointments!$B$4:$B$103,"&gt;="&amp;Assumptions!$B$3,Appointments!$B$4:$B$103,"&lt;="&amp;Assumptions!$B$4,Appointments!$H$4:$H$103,"Canceled"))</f>
        <v/>
      </c>
      <c r="L37" s="16">
        <f>IFERROR(J37/(I37+J37),"")</f>
        <v/>
      </c>
      <c r="M37" s="17">
        <f>IF($H37="","",SUMIFS(Appointments!$I$4:$I$103,Appointments!$D$4:$D$103,$H37,Appointments!$B$4:$B$103,"&gt;="&amp;Assumptions!$B$3,Appointments!$B$4:$B$103,"&lt;="&amp;Assumptions!$B$4,Appointments!$H$4:$H$103,"No Show"))</f>
        <v/>
      </c>
      <c r="N37" s="14">
        <f>IF($H37="","",IF(J37&gt;=Assumptions!$B$5,"Review",""))</f>
        <v/>
      </c>
    </row>
    <row r="38">
      <c r="H38" s="10">
        <f>IF(Assumptions!$D$15="","",Assumptions!$D$15)</f>
        <v/>
      </c>
      <c r="I38" s="11">
        <f>IF($H38="","",COUNTIFS(Appointments!$D$4:$D$103,$H38,Appointments!$B$4:$B$103,"&gt;="&amp;Assumptions!$B$3,Appointments!$B$4:$B$103,"&lt;="&amp;Assumptions!$B$4,Appointments!$H$4:$H$103,"Completed"))</f>
        <v/>
      </c>
      <c r="J38" s="11">
        <f>IF($H38="","",COUNTIFS(Appointments!$D$4:$D$103,$H38,Appointments!$B$4:$B$103,"&gt;="&amp;Assumptions!$B$3,Appointments!$B$4:$B$103,"&lt;="&amp;Assumptions!$B$4,Appointments!$H$4:$H$103,"No Show"))</f>
        <v/>
      </c>
      <c r="K38" s="11">
        <f>IF($H38="","",COUNTIFS(Appointments!$D$4:$D$103,$H38,Appointments!$B$4:$B$103,"&gt;="&amp;Assumptions!$B$3,Appointments!$B$4:$B$103,"&lt;="&amp;Assumptions!$B$4,Appointments!$H$4:$H$103,"Canceled"))</f>
        <v/>
      </c>
      <c r="L38" s="12">
        <f>IFERROR(J38/(I38+J38),"")</f>
        <v/>
      </c>
      <c r="M38" s="13">
        <f>IF($H38="","",SUMIFS(Appointments!$I$4:$I$103,Appointments!$D$4:$D$103,$H38,Appointments!$B$4:$B$103,"&gt;="&amp;Assumptions!$B$3,Appointments!$B$4:$B$103,"&lt;="&amp;Assumptions!$B$4,Appointments!$H$4:$H$103,"No Show"))</f>
        <v/>
      </c>
      <c r="N38" s="10">
        <f>IF($H38="","",IF(J38&gt;=Assumptions!$B$5,"Review",""))</f>
        <v/>
      </c>
    </row>
    <row r="39">
      <c r="H39" s="14">
        <f>IF(Assumptions!$D$16="","",Assumptions!$D$16)</f>
        <v/>
      </c>
      <c r="I39" s="15">
        <f>IF($H39="","",COUNTIFS(Appointments!$D$4:$D$103,$H39,Appointments!$B$4:$B$103,"&gt;="&amp;Assumptions!$B$3,Appointments!$B$4:$B$103,"&lt;="&amp;Assumptions!$B$4,Appointments!$H$4:$H$103,"Completed"))</f>
        <v/>
      </c>
      <c r="J39" s="15">
        <f>IF($H39="","",COUNTIFS(Appointments!$D$4:$D$103,$H39,Appointments!$B$4:$B$103,"&gt;="&amp;Assumptions!$B$3,Appointments!$B$4:$B$103,"&lt;="&amp;Assumptions!$B$4,Appointments!$H$4:$H$103,"No Show"))</f>
        <v/>
      </c>
      <c r="K39" s="15">
        <f>IF($H39="","",COUNTIFS(Appointments!$D$4:$D$103,$H39,Appointments!$B$4:$B$103,"&gt;="&amp;Assumptions!$B$3,Appointments!$B$4:$B$103,"&lt;="&amp;Assumptions!$B$4,Appointments!$H$4:$H$103,"Canceled"))</f>
        <v/>
      </c>
      <c r="L39" s="16">
        <f>IFERROR(J39/(I39+J39),"")</f>
        <v/>
      </c>
      <c r="M39" s="17">
        <f>IF($H39="","",SUMIFS(Appointments!$I$4:$I$103,Appointments!$D$4:$D$103,$H39,Appointments!$B$4:$B$103,"&gt;="&amp;Assumptions!$B$3,Appointments!$B$4:$B$103,"&lt;="&amp;Assumptions!$B$4,Appointments!$H$4:$H$103,"No Show"))</f>
        <v/>
      </c>
      <c r="N39" s="14">
        <f>IF($H39="","",IF(J39&gt;=Assumptions!$B$5,"Review",""))</f>
        <v/>
      </c>
    </row>
    <row r="40">
      <c r="H40" s="10">
        <f>IF(Assumptions!$D$17="","",Assumptions!$D$17)</f>
        <v/>
      </c>
      <c r="I40" s="11">
        <f>IF($H40="","",COUNTIFS(Appointments!$D$4:$D$103,$H40,Appointments!$B$4:$B$103,"&gt;="&amp;Assumptions!$B$3,Appointments!$B$4:$B$103,"&lt;="&amp;Assumptions!$B$4,Appointments!$H$4:$H$103,"Completed"))</f>
        <v/>
      </c>
      <c r="J40" s="11">
        <f>IF($H40="","",COUNTIFS(Appointments!$D$4:$D$103,$H40,Appointments!$B$4:$B$103,"&gt;="&amp;Assumptions!$B$3,Appointments!$B$4:$B$103,"&lt;="&amp;Assumptions!$B$4,Appointments!$H$4:$H$103,"No Show"))</f>
        <v/>
      </c>
      <c r="K40" s="11">
        <f>IF($H40="","",COUNTIFS(Appointments!$D$4:$D$103,$H40,Appointments!$B$4:$B$103,"&gt;="&amp;Assumptions!$B$3,Appointments!$B$4:$B$103,"&lt;="&amp;Assumptions!$B$4,Appointments!$H$4:$H$103,"Canceled"))</f>
        <v/>
      </c>
      <c r="L40" s="12">
        <f>IFERROR(J40/(I40+J40),"")</f>
        <v/>
      </c>
      <c r="M40" s="13">
        <f>IF($H40="","",SUMIFS(Appointments!$I$4:$I$103,Appointments!$D$4:$D$103,$H40,Appointments!$B$4:$B$103,"&gt;="&amp;Assumptions!$B$3,Appointments!$B$4:$B$103,"&lt;="&amp;Assumptions!$B$4,Appointments!$H$4:$H$103,"No Show"))</f>
        <v/>
      </c>
      <c r="N40" s="10">
        <f>IF($H40="","",IF(J40&gt;=Assumptions!$B$5,"Review",""))</f>
        <v/>
      </c>
    </row>
    <row r="41">
      <c r="H41" s="14">
        <f>IF(Assumptions!$D$18="","",Assumptions!$D$18)</f>
        <v/>
      </c>
      <c r="I41" s="15">
        <f>IF($H41="","",COUNTIFS(Appointments!$D$4:$D$103,$H41,Appointments!$B$4:$B$103,"&gt;="&amp;Assumptions!$B$3,Appointments!$B$4:$B$103,"&lt;="&amp;Assumptions!$B$4,Appointments!$H$4:$H$103,"Completed"))</f>
        <v/>
      </c>
      <c r="J41" s="15">
        <f>IF($H41="","",COUNTIFS(Appointments!$D$4:$D$103,$H41,Appointments!$B$4:$B$103,"&gt;="&amp;Assumptions!$B$3,Appointments!$B$4:$B$103,"&lt;="&amp;Assumptions!$B$4,Appointments!$H$4:$H$103,"No Show"))</f>
        <v/>
      </c>
      <c r="K41" s="15">
        <f>IF($H41="","",COUNTIFS(Appointments!$D$4:$D$103,$H41,Appointments!$B$4:$B$103,"&gt;="&amp;Assumptions!$B$3,Appointments!$B$4:$B$103,"&lt;="&amp;Assumptions!$B$4,Appointments!$H$4:$H$103,"Canceled"))</f>
        <v/>
      </c>
      <c r="L41" s="16">
        <f>IFERROR(J41/(I41+J41),"")</f>
        <v/>
      </c>
      <c r="M41" s="17">
        <f>IF($H41="","",SUMIFS(Appointments!$I$4:$I$103,Appointments!$D$4:$D$103,$H41,Appointments!$B$4:$B$103,"&gt;="&amp;Assumptions!$B$3,Appointments!$B$4:$B$103,"&lt;="&amp;Assumptions!$B$4,Appointments!$H$4:$H$103,"No Show"))</f>
        <v/>
      </c>
      <c r="N41" s="14">
        <f>IF($H41="","",IF(J41&gt;=Assumptions!$B$5,"Review",""))</f>
        <v/>
      </c>
    </row>
    <row r="42">
      <c r="H42" s="10">
        <f>IF(Assumptions!$D$19="","",Assumptions!$D$19)</f>
        <v/>
      </c>
      <c r="I42" s="11">
        <f>IF($H42="","",COUNTIFS(Appointments!$D$4:$D$103,$H42,Appointments!$B$4:$B$103,"&gt;="&amp;Assumptions!$B$3,Appointments!$B$4:$B$103,"&lt;="&amp;Assumptions!$B$4,Appointments!$H$4:$H$103,"Completed"))</f>
        <v/>
      </c>
      <c r="J42" s="11">
        <f>IF($H42="","",COUNTIFS(Appointments!$D$4:$D$103,$H42,Appointments!$B$4:$B$103,"&gt;="&amp;Assumptions!$B$3,Appointments!$B$4:$B$103,"&lt;="&amp;Assumptions!$B$4,Appointments!$H$4:$H$103,"No Show"))</f>
        <v/>
      </c>
      <c r="K42" s="11">
        <f>IF($H42="","",COUNTIFS(Appointments!$D$4:$D$103,$H42,Appointments!$B$4:$B$103,"&gt;="&amp;Assumptions!$B$3,Appointments!$B$4:$B$103,"&lt;="&amp;Assumptions!$B$4,Appointments!$H$4:$H$103,"Canceled"))</f>
        <v/>
      </c>
      <c r="L42" s="12">
        <f>IFERROR(J42/(I42+J42),"")</f>
        <v/>
      </c>
      <c r="M42" s="13">
        <f>IF($H42="","",SUMIFS(Appointments!$I$4:$I$103,Appointments!$D$4:$D$103,$H42,Appointments!$B$4:$B$103,"&gt;="&amp;Assumptions!$B$3,Appointments!$B$4:$B$103,"&lt;="&amp;Assumptions!$B$4,Appointments!$H$4:$H$103,"No Show"))</f>
        <v/>
      </c>
      <c r="N42" s="10">
        <f>IF($H42="","",IF(J42&gt;=Assumptions!$B$5,"Review",""))</f>
        <v/>
      </c>
    </row>
    <row r="43">
      <c r="H43" s="14">
        <f>IF(Assumptions!$D$20="","",Assumptions!$D$20)</f>
        <v/>
      </c>
      <c r="I43" s="15">
        <f>IF($H43="","",COUNTIFS(Appointments!$D$4:$D$103,$H43,Appointments!$B$4:$B$103,"&gt;="&amp;Assumptions!$B$3,Appointments!$B$4:$B$103,"&lt;="&amp;Assumptions!$B$4,Appointments!$H$4:$H$103,"Completed"))</f>
        <v/>
      </c>
      <c r="J43" s="15">
        <f>IF($H43="","",COUNTIFS(Appointments!$D$4:$D$103,$H43,Appointments!$B$4:$B$103,"&gt;="&amp;Assumptions!$B$3,Appointments!$B$4:$B$103,"&lt;="&amp;Assumptions!$B$4,Appointments!$H$4:$H$103,"No Show"))</f>
        <v/>
      </c>
      <c r="K43" s="15">
        <f>IF($H43="","",COUNTIFS(Appointments!$D$4:$D$103,$H43,Appointments!$B$4:$B$103,"&gt;="&amp;Assumptions!$B$3,Appointments!$B$4:$B$103,"&lt;="&amp;Assumptions!$B$4,Appointments!$H$4:$H$103,"Canceled"))</f>
        <v/>
      </c>
      <c r="L43" s="16">
        <f>IFERROR(J43/(I43+J43),"")</f>
        <v/>
      </c>
      <c r="M43" s="17">
        <f>IF($H43="","",SUMIFS(Appointments!$I$4:$I$103,Appointments!$D$4:$D$103,$H43,Appointments!$B$4:$B$103,"&gt;="&amp;Assumptions!$B$3,Appointments!$B$4:$B$103,"&lt;="&amp;Assumptions!$B$4,Appointments!$H$4:$H$103,"No Show"))</f>
        <v/>
      </c>
      <c r="N43" s="14">
        <f>IF($H43="","",IF(J43&gt;=Assumptions!$B$5,"Review",""))</f>
        <v/>
      </c>
    </row>
    <row r="44">
      <c r="H44" s="10">
        <f>IF(Assumptions!$D$21="","",Assumptions!$D$21)</f>
        <v/>
      </c>
      <c r="I44" s="11">
        <f>IF($H44="","",COUNTIFS(Appointments!$D$4:$D$103,$H44,Appointments!$B$4:$B$103,"&gt;="&amp;Assumptions!$B$3,Appointments!$B$4:$B$103,"&lt;="&amp;Assumptions!$B$4,Appointments!$H$4:$H$103,"Completed"))</f>
        <v/>
      </c>
      <c r="J44" s="11">
        <f>IF($H44="","",COUNTIFS(Appointments!$D$4:$D$103,$H44,Appointments!$B$4:$B$103,"&gt;="&amp;Assumptions!$B$3,Appointments!$B$4:$B$103,"&lt;="&amp;Assumptions!$B$4,Appointments!$H$4:$H$103,"No Show"))</f>
        <v/>
      </c>
      <c r="K44" s="11">
        <f>IF($H44="","",COUNTIFS(Appointments!$D$4:$D$103,$H44,Appointments!$B$4:$B$103,"&gt;="&amp;Assumptions!$B$3,Appointments!$B$4:$B$103,"&lt;="&amp;Assumptions!$B$4,Appointments!$H$4:$H$103,"Canceled"))</f>
        <v/>
      </c>
      <c r="L44" s="12">
        <f>IFERROR(J44/(I44+J44),"")</f>
        <v/>
      </c>
      <c r="M44" s="13">
        <f>IF($H44="","",SUMIFS(Appointments!$I$4:$I$103,Appointments!$D$4:$D$103,$H44,Appointments!$B$4:$B$103,"&gt;="&amp;Assumptions!$B$3,Appointments!$B$4:$B$103,"&lt;="&amp;Assumptions!$B$4,Appointments!$H$4:$H$103,"No Show"))</f>
        <v/>
      </c>
      <c r="N44" s="10">
        <f>IF($H44="","",IF(J44&gt;=Assumptions!$B$5,"Review",""))</f>
        <v/>
      </c>
    </row>
    <row r="45">
      <c r="H45" s="14">
        <f>IF(Assumptions!$D$22="","",Assumptions!$D$22)</f>
        <v/>
      </c>
      <c r="I45" s="15">
        <f>IF($H45="","",COUNTIFS(Appointments!$D$4:$D$103,$H45,Appointments!$B$4:$B$103,"&gt;="&amp;Assumptions!$B$3,Appointments!$B$4:$B$103,"&lt;="&amp;Assumptions!$B$4,Appointments!$H$4:$H$103,"Completed"))</f>
        <v/>
      </c>
      <c r="J45" s="15">
        <f>IF($H45="","",COUNTIFS(Appointments!$D$4:$D$103,$H45,Appointments!$B$4:$B$103,"&gt;="&amp;Assumptions!$B$3,Appointments!$B$4:$B$103,"&lt;="&amp;Assumptions!$B$4,Appointments!$H$4:$H$103,"No Show"))</f>
        <v/>
      </c>
      <c r="K45" s="15">
        <f>IF($H45="","",COUNTIFS(Appointments!$D$4:$D$103,$H45,Appointments!$B$4:$B$103,"&gt;="&amp;Assumptions!$B$3,Appointments!$B$4:$B$103,"&lt;="&amp;Assumptions!$B$4,Appointments!$H$4:$H$103,"Canceled"))</f>
        <v/>
      </c>
      <c r="L45" s="16">
        <f>IFERROR(J45/(I45+J45),"")</f>
        <v/>
      </c>
      <c r="M45" s="17">
        <f>IF($H45="","",SUMIFS(Appointments!$I$4:$I$103,Appointments!$D$4:$D$103,$H45,Appointments!$B$4:$B$103,"&gt;="&amp;Assumptions!$B$3,Appointments!$B$4:$B$103,"&lt;="&amp;Assumptions!$B$4,Appointments!$H$4:$H$103,"No Show"))</f>
        <v/>
      </c>
      <c r="N45" s="14">
        <f>IF($H45="","",IF(J45&gt;=Assumptions!$B$5,"Review",""))</f>
        <v/>
      </c>
    </row>
    <row r="46">
      <c r="H46" s="10">
        <f>IF(Assumptions!$D$23="","",Assumptions!$D$23)</f>
        <v/>
      </c>
      <c r="I46" s="11">
        <f>IF($H46="","",COUNTIFS(Appointments!$D$4:$D$103,$H46,Appointments!$B$4:$B$103,"&gt;="&amp;Assumptions!$B$3,Appointments!$B$4:$B$103,"&lt;="&amp;Assumptions!$B$4,Appointments!$H$4:$H$103,"Completed"))</f>
        <v/>
      </c>
      <c r="J46" s="11">
        <f>IF($H46="","",COUNTIFS(Appointments!$D$4:$D$103,$H46,Appointments!$B$4:$B$103,"&gt;="&amp;Assumptions!$B$3,Appointments!$B$4:$B$103,"&lt;="&amp;Assumptions!$B$4,Appointments!$H$4:$H$103,"No Show"))</f>
        <v/>
      </c>
      <c r="K46" s="11">
        <f>IF($H46="","",COUNTIFS(Appointments!$D$4:$D$103,$H46,Appointments!$B$4:$B$103,"&gt;="&amp;Assumptions!$B$3,Appointments!$B$4:$B$103,"&lt;="&amp;Assumptions!$B$4,Appointments!$H$4:$H$103,"Canceled"))</f>
        <v/>
      </c>
      <c r="L46" s="12">
        <f>IFERROR(J46/(I46+J46),"")</f>
        <v/>
      </c>
      <c r="M46" s="13">
        <f>IF($H46="","",SUMIFS(Appointments!$I$4:$I$103,Appointments!$D$4:$D$103,$H46,Appointments!$B$4:$B$103,"&gt;="&amp;Assumptions!$B$3,Appointments!$B$4:$B$103,"&lt;="&amp;Assumptions!$B$4,Appointments!$H$4:$H$103,"No Show"))</f>
        <v/>
      </c>
      <c r="N46" s="10">
        <f>IF($H46="","",IF(J46&gt;=Assumptions!$B$5,"Review",""))</f>
        <v/>
      </c>
    </row>
    <row r="47">
      <c r="H47" s="14">
        <f>IF(Assumptions!$D$24="","",Assumptions!$D$24)</f>
        <v/>
      </c>
      <c r="I47" s="15">
        <f>IF($H47="","",COUNTIFS(Appointments!$D$4:$D$103,$H47,Appointments!$B$4:$B$103,"&gt;="&amp;Assumptions!$B$3,Appointments!$B$4:$B$103,"&lt;="&amp;Assumptions!$B$4,Appointments!$H$4:$H$103,"Completed"))</f>
        <v/>
      </c>
      <c r="J47" s="15">
        <f>IF($H47="","",COUNTIFS(Appointments!$D$4:$D$103,$H47,Appointments!$B$4:$B$103,"&gt;="&amp;Assumptions!$B$3,Appointments!$B$4:$B$103,"&lt;="&amp;Assumptions!$B$4,Appointments!$H$4:$H$103,"No Show"))</f>
        <v/>
      </c>
      <c r="K47" s="15">
        <f>IF($H47="","",COUNTIFS(Appointments!$D$4:$D$103,$H47,Appointments!$B$4:$B$103,"&gt;="&amp;Assumptions!$B$3,Appointments!$B$4:$B$103,"&lt;="&amp;Assumptions!$B$4,Appointments!$H$4:$H$103,"Canceled"))</f>
        <v/>
      </c>
      <c r="L47" s="16">
        <f>IFERROR(J47/(I47+J47),"")</f>
        <v/>
      </c>
      <c r="M47" s="17">
        <f>IF($H47="","",SUMIFS(Appointments!$I$4:$I$103,Appointments!$D$4:$D$103,$H47,Appointments!$B$4:$B$103,"&gt;="&amp;Assumptions!$B$3,Appointments!$B$4:$B$103,"&lt;="&amp;Assumptions!$B$4,Appointments!$H$4:$H$103,"No Show"))</f>
        <v/>
      </c>
      <c r="N47" s="14">
        <f>IF($H47="","",IF(J47&gt;=Assumptions!$B$5,"Review",""))</f>
        <v/>
      </c>
    </row>
    <row r="48">
      <c r="H48" s="10">
        <f>IF(Assumptions!$D$25="","",Assumptions!$D$25)</f>
        <v/>
      </c>
      <c r="I48" s="11">
        <f>IF($H48="","",COUNTIFS(Appointments!$D$4:$D$103,$H48,Appointments!$B$4:$B$103,"&gt;="&amp;Assumptions!$B$3,Appointments!$B$4:$B$103,"&lt;="&amp;Assumptions!$B$4,Appointments!$H$4:$H$103,"Completed"))</f>
        <v/>
      </c>
      <c r="J48" s="11">
        <f>IF($H48="","",COUNTIFS(Appointments!$D$4:$D$103,$H48,Appointments!$B$4:$B$103,"&gt;="&amp;Assumptions!$B$3,Appointments!$B$4:$B$103,"&lt;="&amp;Assumptions!$B$4,Appointments!$H$4:$H$103,"No Show"))</f>
        <v/>
      </c>
      <c r="K48" s="11">
        <f>IF($H48="","",COUNTIFS(Appointments!$D$4:$D$103,$H48,Appointments!$B$4:$B$103,"&gt;="&amp;Assumptions!$B$3,Appointments!$B$4:$B$103,"&lt;="&amp;Assumptions!$B$4,Appointments!$H$4:$H$103,"Canceled"))</f>
        <v/>
      </c>
      <c r="L48" s="12">
        <f>IFERROR(J48/(I48+J48),"")</f>
        <v/>
      </c>
      <c r="M48" s="13">
        <f>IF($H48="","",SUMIFS(Appointments!$I$4:$I$103,Appointments!$D$4:$D$103,$H48,Appointments!$B$4:$B$103,"&gt;="&amp;Assumptions!$B$3,Appointments!$B$4:$B$103,"&lt;="&amp;Assumptions!$B$4,Appointments!$H$4:$H$103,"No Show"))</f>
        <v/>
      </c>
      <c r="N48" s="10">
        <f>IF($H48="","",IF(J48&gt;=Assumptions!$B$5,"Review",""))</f>
        <v/>
      </c>
    </row>
    <row r="49">
      <c r="H49" s="14">
        <f>IF(Assumptions!$D$26="","",Assumptions!$D$26)</f>
        <v/>
      </c>
      <c r="I49" s="15">
        <f>IF($H49="","",COUNTIFS(Appointments!$D$4:$D$103,$H49,Appointments!$B$4:$B$103,"&gt;="&amp;Assumptions!$B$3,Appointments!$B$4:$B$103,"&lt;="&amp;Assumptions!$B$4,Appointments!$H$4:$H$103,"Completed"))</f>
        <v/>
      </c>
      <c r="J49" s="15">
        <f>IF($H49="","",COUNTIFS(Appointments!$D$4:$D$103,$H49,Appointments!$B$4:$B$103,"&gt;="&amp;Assumptions!$B$3,Appointments!$B$4:$B$103,"&lt;="&amp;Assumptions!$B$4,Appointments!$H$4:$H$103,"No Show"))</f>
        <v/>
      </c>
      <c r="K49" s="15">
        <f>IF($H49="","",COUNTIFS(Appointments!$D$4:$D$103,$H49,Appointments!$B$4:$B$103,"&gt;="&amp;Assumptions!$B$3,Appointments!$B$4:$B$103,"&lt;="&amp;Assumptions!$B$4,Appointments!$H$4:$H$103,"Canceled"))</f>
        <v/>
      </c>
      <c r="L49" s="16">
        <f>IFERROR(J49/(I49+J49),"")</f>
        <v/>
      </c>
      <c r="M49" s="17">
        <f>IF($H49="","",SUMIFS(Appointments!$I$4:$I$103,Appointments!$D$4:$D$103,$H49,Appointments!$B$4:$B$103,"&gt;="&amp;Assumptions!$B$3,Appointments!$B$4:$B$103,"&lt;="&amp;Assumptions!$B$4,Appointments!$H$4:$H$103,"No Show"))</f>
        <v/>
      </c>
      <c r="N49" s="14">
        <f>IF($H49="","",IF(J49&gt;=Assumptions!$B$5,"Review",""))</f>
        <v/>
      </c>
    </row>
    <row r="50">
      <c r="H50" s="10">
        <f>IF(Assumptions!$D$27="","",Assumptions!$D$27)</f>
        <v/>
      </c>
      <c r="I50" s="11">
        <f>IF($H50="","",COUNTIFS(Appointments!$D$4:$D$103,$H50,Appointments!$B$4:$B$103,"&gt;="&amp;Assumptions!$B$3,Appointments!$B$4:$B$103,"&lt;="&amp;Assumptions!$B$4,Appointments!$H$4:$H$103,"Completed"))</f>
        <v/>
      </c>
      <c r="J50" s="11">
        <f>IF($H50="","",COUNTIFS(Appointments!$D$4:$D$103,$H50,Appointments!$B$4:$B$103,"&gt;="&amp;Assumptions!$B$3,Appointments!$B$4:$B$103,"&lt;="&amp;Assumptions!$B$4,Appointments!$H$4:$H$103,"No Show"))</f>
        <v/>
      </c>
      <c r="K50" s="11">
        <f>IF($H50="","",COUNTIFS(Appointments!$D$4:$D$103,$H50,Appointments!$B$4:$B$103,"&gt;="&amp;Assumptions!$B$3,Appointments!$B$4:$B$103,"&lt;="&amp;Assumptions!$B$4,Appointments!$H$4:$H$103,"Canceled"))</f>
        <v/>
      </c>
      <c r="L50" s="12">
        <f>IFERROR(J50/(I50+J50),"")</f>
        <v/>
      </c>
      <c r="M50" s="13">
        <f>IF($H50="","",SUMIFS(Appointments!$I$4:$I$103,Appointments!$D$4:$D$103,$H50,Appointments!$B$4:$B$103,"&gt;="&amp;Assumptions!$B$3,Appointments!$B$4:$B$103,"&lt;="&amp;Assumptions!$B$4,Appointments!$H$4:$H$103,"No Show"))</f>
        <v/>
      </c>
      <c r="N50" s="10">
        <f>IF($H50="","",IF(J50&gt;=Assumptions!$B$5,"Review",""))</f>
        <v/>
      </c>
    </row>
    <row r="51">
      <c r="H51" s="14">
        <f>IF(Assumptions!$D$28="","",Assumptions!$D$28)</f>
        <v/>
      </c>
      <c r="I51" s="15">
        <f>IF($H51="","",COUNTIFS(Appointments!$D$4:$D$103,$H51,Appointments!$B$4:$B$103,"&gt;="&amp;Assumptions!$B$3,Appointments!$B$4:$B$103,"&lt;="&amp;Assumptions!$B$4,Appointments!$H$4:$H$103,"Completed"))</f>
        <v/>
      </c>
      <c r="J51" s="15">
        <f>IF($H51="","",COUNTIFS(Appointments!$D$4:$D$103,$H51,Appointments!$B$4:$B$103,"&gt;="&amp;Assumptions!$B$3,Appointments!$B$4:$B$103,"&lt;="&amp;Assumptions!$B$4,Appointments!$H$4:$H$103,"No Show"))</f>
        <v/>
      </c>
      <c r="K51" s="15">
        <f>IF($H51="","",COUNTIFS(Appointments!$D$4:$D$103,$H51,Appointments!$B$4:$B$103,"&gt;="&amp;Assumptions!$B$3,Appointments!$B$4:$B$103,"&lt;="&amp;Assumptions!$B$4,Appointments!$H$4:$H$103,"Canceled"))</f>
        <v/>
      </c>
      <c r="L51" s="16">
        <f>IFERROR(J51/(I51+J51),"")</f>
        <v/>
      </c>
      <c r="M51" s="17">
        <f>IF($H51="","",SUMIFS(Appointments!$I$4:$I$103,Appointments!$D$4:$D$103,$H51,Appointments!$B$4:$B$103,"&gt;="&amp;Assumptions!$B$3,Appointments!$B$4:$B$103,"&lt;="&amp;Assumptions!$B$4,Appointments!$H$4:$H$103,"No Show"))</f>
        <v/>
      </c>
      <c r="N51" s="14">
        <f>IF($H51="","",IF(J51&gt;=Assumptions!$B$5,"Review",""))</f>
        <v/>
      </c>
    </row>
    <row r="52">
      <c r="H52" s="10">
        <f>IF(Assumptions!$D$29="","",Assumptions!$D$29)</f>
        <v/>
      </c>
      <c r="I52" s="11">
        <f>IF($H52="","",COUNTIFS(Appointments!$D$4:$D$103,$H52,Appointments!$B$4:$B$103,"&gt;="&amp;Assumptions!$B$3,Appointments!$B$4:$B$103,"&lt;="&amp;Assumptions!$B$4,Appointments!$H$4:$H$103,"Completed"))</f>
        <v/>
      </c>
      <c r="J52" s="11">
        <f>IF($H52="","",COUNTIFS(Appointments!$D$4:$D$103,$H52,Appointments!$B$4:$B$103,"&gt;="&amp;Assumptions!$B$3,Appointments!$B$4:$B$103,"&lt;="&amp;Assumptions!$B$4,Appointments!$H$4:$H$103,"No Show"))</f>
        <v/>
      </c>
      <c r="K52" s="11">
        <f>IF($H52="","",COUNTIFS(Appointments!$D$4:$D$103,$H52,Appointments!$B$4:$B$103,"&gt;="&amp;Assumptions!$B$3,Appointments!$B$4:$B$103,"&lt;="&amp;Assumptions!$B$4,Appointments!$H$4:$H$103,"Canceled"))</f>
        <v/>
      </c>
      <c r="L52" s="12">
        <f>IFERROR(J52/(I52+J52),"")</f>
        <v/>
      </c>
      <c r="M52" s="13">
        <f>IF($H52="","",SUMIFS(Appointments!$I$4:$I$103,Appointments!$D$4:$D$103,$H52,Appointments!$B$4:$B$103,"&gt;="&amp;Assumptions!$B$3,Appointments!$B$4:$B$103,"&lt;="&amp;Assumptions!$B$4,Appointments!$H$4:$H$103,"No Show"))</f>
        <v/>
      </c>
      <c r="N52" s="10">
        <f>IF($H52="","",IF(J52&gt;=Assumptions!$B$5,"Review",""))</f>
        <v/>
      </c>
    </row>
    <row r="53">
      <c r="H53" s="14">
        <f>IF(Assumptions!$D$30="","",Assumptions!$D$30)</f>
        <v/>
      </c>
      <c r="I53" s="15">
        <f>IF($H53="","",COUNTIFS(Appointments!$D$4:$D$103,$H53,Appointments!$B$4:$B$103,"&gt;="&amp;Assumptions!$B$3,Appointments!$B$4:$B$103,"&lt;="&amp;Assumptions!$B$4,Appointments!$H$4:$H$103,"Completed"))</f>
        <v/>
      </c>
      <c r="J53" s="15">
        <f>IF($H53="","",COUNTIFS(Appointments!$D$4:$D$103,$H53,Appointments!$B$4:$B$103,"&gt;="&amp;Assumptions!$B$3,Appointments!$B$4:$B$103,"&lt;="&amp;Assumptions!$B$4,Appointments!$H$4:$H$103,"No Show"))</f>
        <v/>
      </c>
      <c r="K53" s="15">
        <f>IF($H53="","",COUNTIFS(Appointments!$D$4:$D$103,$H53,Appointments!$B$4:$B$103,"&gt;="&amp;Assumptions!$B$3,Appointments!$B$4:$B$103,"&lt;="&amp;Assumptions!$B$4,Appointments!$H$4:$H$103,"Canceled"))</f>
        <v/>
      </c>
      <c r="L53" s="16">
        <f>IFERROR(J53/(I53+J53),"")</f>
        <v/>
      </c>
      <c r="M53" s="17">
        <f>IF($H53="","",SUMIFS(Appointments!$I$4:$I$103,Appointments!$D$4:$D$103,$H53,Appointments!$B$4:$B$103,"&gt;="&amp;Assumptions!$B$3,Appointments!$B$4:$B$103,"&lt;="&amp;Assumptions!$B$4,Appointments!$H$4:$H$103,"No Show"))</f>
        <v/>
      </c>
      <c r="N53" s="14">
        <f>IF($H53="","",IF(J53&gt;=Assumptions!$B$5,"Review",""))</f>
        <v/>
      </c>
    </row>
    <row r="54">
      <c r="H54" s="10">
        <f>IF(Assumptions!$D$31="","",Assumptions!$D$31)</f>
        <v/>
      </c>
      <c r="I54" s="11">
        <f>IF($H54="","",COUNTIFS(Appointments!$D$4:$D$103,$H54,Appointments!$B$4:$B$103,"&gt;="&amp;Assumptions!$B$3,Appointments!$B$4:$B$103,"&lt;="&amp;Assumptions!$B$4,Appointments!$H$4:$H$103,"Completed"))</f>
        <v/>
      </c>
      <c r="J54" s="11">
        <f>IF($H54="","",COUNTIFS(Appointments!$D$4:$D$103,$H54,Appointments!$B$4:$B$103,"&gt;="&amp;Assumptions!$B$3,Appointments!$B$4:$B$103,"&lt;="&amp;Assumptions!$B$4,Appointments!$H$4:$H$103,"No Show"))</f>
        <v/>
      </c>
      <c r="K54" s="11">
        <f>IF($H54="","",COUNTIFS(Appointments!$D$4:$D$103,$H54,Appointments!$B$4:$B$103,"&gt;="&amp;Assumptions!$B$3,Appointments!$B$4:$B$103,"&lt;="&amp;Assumptions!$B$4,Appointments!$H$4:$H$103,"Canceled"))</f>
        <v/>
      </c>
      <c r="L54" s="12">
        <f>IFERROR(J54/(I54+J54),"")</f>
        <v/>
      </c>
      <c r="M54" s="13">
        <f>IF($H54="","",SUMIFS(Appointments!$I$4:$I$103,Appointments!$D$4:$D$103,$H54,Appointments!$B$4:$B$103,"&gt;="&amp;Assumptions!$B$3,Appointments!$B$4:$B$103,"&lt;="&amp;Assumptions!$B$4,Appointments!$H$4:$H$103,"No Show"))</f>
        <v/>
      </c>
      <c r="N54" s="10">
        <f>IF($H54="","",IF(J54&gt;=Assumptions!$B$5,"Review",""))</f>
        <v/>
      </c>
    </row>
    <row r="55">
      <c r="H55" s="14">
        <f>IF(Assumptions!$D$32="","",Assumptions!$D$32)</f>
        <v/>
      </c>
      <c r="I55" s="15">
        <f>IF($H55="","",COUNTIFS(Appointments!$D$4:$D$103,$H55,Appointments!$B$4:$B$103,"&gt;="&amp;Assumptions!$B$3,Appointments!$B$4:$B$103,"&lt;="&amp;Assumptions!$B$4,Appointments!$H$4:$H$103,"Completed"))</f>
        <v/>
      </c>
      <c r="J55" s="15">
        <f>IF($H55="","",COUNTIFS(Appointments!$D$4:$D$103,$H55,Appointments!$B$4:$B$103,"&gt;="&amp;Assumptions!$B$3,Appointments!$B$4:$B$103,"&lt;="&amp;Assumptions!$B$4,Appointments!$H$4:$H$103,"No Show"))</f>
        <v/>
      </c>
      <c r="K55" s="15">
        <f>IF($H55="","",COUNTIFS(Appointments!$D$4:$D$103,$H55,Appointments!$B$4:$B$103,"&gt;="&amp;Assumptions!$B$3,Appointments!$B$4:$B$103,"&lt;="&amp;Assumptions!$B$4,Appointments!$H$4:$H$103,"Canceled"))</f>
        <v/>
      </c>
      <c r="L55" s="16">
        <f>IFERROR(J55/(I55+J55),"")</f>
        <v/>
      </c>
      <c r="M55" s="17">
        <f>IF($H55="","",SUMIFS(Appointments!$I$4:$I$103,Appointments!$D$4:$D$103,$H55,Appointments!$B$4:$B$103,"&gt;="&amp;Assumptions!$B$3,Appointments!$B$4:$B$103,"&lt;="&amp;Assumptions!$B$4,Appointments!$H$4:$H$103,"No Show"))</f>
        <v/>
      </c>
      <c r="N55" s="14">
        <f>IF($H55="","",IF(J55&gt;=Assumptions!$B$5,"Review",""))</f>
        <v/>
      </c>
    </row>
  </sheetData>
  <mergeCells count="1">
    <mergeCell ref="A1:N1"/>
  </mergeCells>
  <conditionalFormatting sqref="D4">
    <cfRule type="expression" priority="1" dxfId="0">
      <formula>$D$4&gt;0</formula>
    </cfRule>
  </conditionalFormatting>
  <conditionalFormatting sqref="F4">
    <cfRule type="expression" priority="2" dxfId="1">
      <formula>$F$4&gt;0</formula>
    </cfRule>
  </conditionalFormatting>
  <conditionalFormatting sqref="B6">
    <cfRule type="expression" priority="3" dxfId="2">
      <formula>$B$6&gt;0</formula>
    </cfRule>
  </conditionalFormatting>
  <conditionalFormatting sqref="C10:C15">
    <cfRule type="expression" priority="4" dxfId="2">
      <formula>C10&gt;0</formula>
    </cfRule>
  </conditionalFormatting>
  <conditionalFormatting sqref="N26:N55">
    <cfRule type="expression" priority="5" dxfId="1">
      <formula>N26="Review"</formula>
    </cfRule>
  </conditionalFormatting>
  <pageMargins left="0.75" right="0.75" top="1" bottom="1" header="0.5" footer="0.5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N103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6" customWidth="1" min="1" max="1"/>
    <col width="13" customWidth="1" min="2" max="2"/>
    <col width="12" customWidth="1" min="3" max="3"/>
    <col width="19" customWidth="1" min="4" max="4"/>
    <col width="16" customWidth="1" min="5" max="5"/>
    <col width="17" customWidth="1" min="6" max="6"/>
    <col width="18" customWidth="1" min="7" max="7"/>
    <col width="13" customWidth="1" min="8" max="8"/>
    <col width="17" customWidth="1" min="9" max="9"/>
    <col width="13" customWidth="1" min="10" max="10"/>
    <col width="13" customWidth="1" min="11" max="11"/>
    <col width="13" customWidth="1" min="12" max="12"/>
    <col width="13" customWidth="1" min="13" max="13"/>
    <col width="15" customWidth="1" min="14" max="14"/>
  </cols>
  <sheetData>
    <row r="1" ht="30" customHeight="1">
      <c r="A1" s="1" t="inlineStr">
        <is>
          <t>Appointment Records</t>
        </is>
      </c>
      <c r="B1" s="2" t="n"/>
      <c r="C1" s="2" t="n"/>
      <c r="D1" s="2" t="n"/>
      <c r="E1" s="2" t="n"/>
      <c r="F1" s="2" t="n"/>
      <c r="G1" s="2" t="n"/>
      <c r="H1" s="2" t="n"/>
      <c r="I1" s="2" t="n"/>
      <c r="J1" s="2" t="n"/>
      <c r="K1" s="2" t="n"/>
      <c r="L1" s="2" t="n"/>
      <c r="M1" s="2" t="n"/>
      <c r="N1" s="2" t="n"/>
    </row>
    <row r="2">
      <c r="A2" s="20" t="inlineStr">
        <is>
          <t>Yellow cells are editable. "Check status" is a prompt for human review.</t>
        </is>
      </c>
      <c r="B2" s="21" t="n"/>
      <c r="C2" s="21" t="n"/>
      <c r="D2" s="21" t="n"/>
      <c r="E2" s="21" t="n"/>
      <c r="F2" s="21" t="n"/>
      <c r="G2" s="21" t="n"/>
      <c r="H2" s="21" t="n"/>
      <c r="I2" s="21" t="n"/>
      <c r="J2" s="21" t="n"/>
      <c r="K2" s="21" t="n"/>
      <c r="L2" s="21" t="n"/>
      <c r="M2" s="21" t="n"/>
      <c r="N2" s="21" t="n"/>
    </row>
    <row r="3" ht="34" customHeight="1">
      <c r="A3" s="4" t="inlineStr">
        <is>
          <t>Appointment ID</t>
        </is>
      </c>
      <c r="B3" s="4" t="inlineStr">
        <is>
          <t>Service Date</t>
        </is>
      </c>
      <c r="C3" s="4" t="inlineStr">
        <is>
          <t>Start Time</t>
        </is>
      </c>
      <c r="D3" s="4" t="inlineStr">
        <is>
          <t>Client</t>
        </is>
      </c>
      <c r="E3" s="4" t="inlineStr">
        <is>
          <t>Pet</t>
        </is>
      </c>
      <c r="F3" s="4" t="inlineStr">
        <is>
          <t>Service</t>
        </is>
      </c>
      <c r="G3" s="4" t="inlineStr">
        <is>
          <t>Assigned To</t>
        </is>
      </c>
      <c r="H3" s="4" t="inlineStr">
        <is>
          <t>Status</t>
        </is>
      </c>
      <c r="I3" s="4" t="inlineStr">
        <is>
          <t>Scheduled Amount</t>
        </is>
      </c>
      <c r="J3" s="4" t="inlineStr">
        <is>
          <t>Booked Hours</t>
        </is>
      </c>
      <c r="K3" s="4" t="inlineStr">
        <is>
          <t>Month</t>
        </is>
      </c>
      <c r="L3" s="4" t="inlineStr">
        <is>
          <t>No Show Flag</t>
        </is>
      </c>
      <c r="M3" s="4" t="inlineStr">
        <is>
          <t>Canceled Flag</t>
        </is>
      </c>
      <c r="N3" s="4" t="inlineStr">
        <is>
          <t>Check</t>
        </is>
      </c>
    </row>
    <row r="4">
      <c r="A4" s="22" t="inlineStr">
        <is>
          <t>DEMO-001</t>
        </is>
      </c>
      <c r="B4" s="23" t="n">
        <v>46115</v>
      </c>
      <c r="C4" s="24" t="n">
        <v>0.375</v>
      </c>
      <c r="D4" s="22" t="inlineStr">
        <is>
          <t>Taylor Sample</t>
        </is>
      </c>
      <c r="E4" s="22" t="inlineStr">
        <is>
          <t>Biscuit Demo</t>
        </is>
      </c>
      <c r="F4" s="22" t="inlineStr">
        <is>
          <t>Bath &amp; Brush</t>
        </is>
      </c>
      <c r="G4" s="22" t="inlineStr">
        <is>
          <t>Riley Demo</t>
        </is>
      </c>
      <c r="H4" s="22" t="inlineStr">
        <is>
          <t>Completed</t>
        </is>
      </c>
      <c r="I4" s="25" t="n">
        <v>55</v>
      </c>
      <c r="J4" s="26" t="n">
        <v>1</v>
      </c>
      <c r="K4" s="11">
        <f>IF(B4="","",TEXT(B4,"mmm yyyy"))</f>
        <v/>
      </c>
      <c r="L4" s="27">
        <f>IF(OR(A4="",H4=""),"",IF(H4="No Show",1,0))</f>
        <v/>
      </c>
      <c r="M4" s="27">
        <f>IF(OR(A4="",H4=""),"",IF(H4="Canceled",1,0))</f>
        <v/>
      </c>
      <c r="N4" s="11">
        <f>IF(A4="","",IF(AND(B4&lt;&gt;"",B4&lt;TODAY(),H4="Scheduled"),"Check status",""))</f>
        <v/>
      </c>
    </row>
    <row r="5">
      <c r="A5" s="22" t="inlineStr">
        <is>
          <t>DEMO-002</t>
        </is>
      </c>
      <c r="B5" s="23" t="n">
        <v>46130</v>
      </c>
      <c r="C5" s="24" t="n">
        <v>0.3333333333333333</v>
      </c>
      <c r="D5" s="22" t="inlineStr">
        <is>
          <t>Morgan Example</t>
        </is>
      </c>
      <c r="E5" s="22" t="inlineStr">
        <is>
          <t>Pixel Sample</t>
        </is>
      </c>
      <c r="F5" s="22" t="inlineStr">
        <is>
          <t>Dog Daycare</t>
        </is>
      </c>
      <c r="G5" s="22" t="inlineStr">
        <is>
          <t>Jamie Sample</t>
        </is>
      </c>
      <c r="H5" s="22" t="inlineStr">
        <is>
          <t>No Show</t>
        </is>
      </c>
      <c r="I5" s="25" t="n">
        <v>38</v>
      </c>
      <c r="J5" s="26" t="n">
        <v>8</v>
      </c>
      <c r="K5" s="15">
        <f>IF(B5="","",TEXT(B5,"mmm yyyy"))</f>
        <v/>
      </c>
      <c r="L5" s="28">
        <f>IF(OR(A5="",H5=""),"",IF(H5="No Show",1,0))</f>
        <v/>
      </c>
      <c r="M5" s="28">
        <f>IF(OR(A5="",H5=""),"",IF(H5="Canceled",1,0))</f>
        <v/>
      </c>
      <c r="N5" s="15">
        <f>IF(A5="","",IF(AND(B5&lt;&gt;"",B5&lt;TODAY(),H5="Scheduled"),"Check status",""))</f>
        <v/>
      </c>
    </row>
    <row r="6">
      <c r="A6" s="22" t="inlineStr">
        <is>
          <t>DEMO-003</t>
        </is>
      </c>
      <c r="B6" s="23" t="n">
        <v>46145</v>
      </c>
      <c r="C6" s="24" t="n">
        <v>0.625</v>
      </c>
      <c r="D6" s="22" t="inlineStr">
        <is>
          <t>Casey Fictional</t>
        </is>
      </c>
      <c r="E6" s="22" t="inlineStr">
        <is>
          <t>Comet Demo</t>
        </is>
      </c>
      <c r="F6" s="22" t="inlineStr">
        <is>
          <t>Pet Boarding</t>
        </is>
      </c>
      <c r="G6" s="22" t="inlineStr">
        <is>
          <t>Rowan Example</t>
        </is>
      </c>
      <c r="H6" s="22" t="inlineStr">
        <is>
          <t>Canceled</t>
        </is>
      </c>
      <c r="I6" s="25" t="n">
        <v>240</v>
      </c>
      <c r="J6" s="26" t="n">
        <v>24</v>
      </c>
      <c r="K6" s="11">
        <f>IF(B6="","",TEXT(B6,"mmm yyyy"))</f>
        <v/>
      </c>
      <c r="L6" s="27">
        <f>IF(OR(A6="",H6=""),"",IF(H6="No Show",1,0))</f>
        <v/>
      </c>
      <c r="M6" s="27">
        <f>IF(OR(A6="",H6=""),"",IF(H6="Canceled",1,0))</f>
        <v/>
      </c>
      <c r="N6" s="11">
        <f>IF(A6="","",IF(AND(B6&lt;&gt;"",B6&lt;TODAY(),H6="Scheduled"),"Check status",""))</f>
        <v/>
      </c>
    </row>
    <row r="7">
      <c r="A7" s="22" t="inlineStr">
        <is>
          <t>DEMO-004</t>
        </is>
      </c>
      <c r="B7" s="23" t="n">
        <v>46153</v>
      </c>
      <c r="C7" s="24" t="n">
        <v>0.5208333333333334</v>
      </c>
      <c r="D7" s="22" t="inlineStr">
        <is>
          <t>Avery Sample</t>
        </is>
      </c>
      <c r="E7" s="22" t="inlineStr">
        <is>
          <t>Waffles Demo</t>
        </is>
      </c>
      <c r="F7" s="22" t="inlineStr">
        <is>
          <t>Dog Walking</t>
        </is>
      </c>
      <c r="G7" s="22" t="inlineStr">
        <is>
          <t>Quinn Fictional</t>
        </is>
      </c>
      <c r="H7" s="22" t="inlineStr">
        <is>
          <t>Completed</t>
        </is>
      </c>
      <c r="I7" s="25" t="n">
        <v>30</v>
      </c>
      <c r="J7" s="26" t="n">
        <v>0.5</v>
      </c>
      <c r="K7" s="15">
        <f>IF(B7="","",TEXT(B7,"mmm yyyy"))</f>
        <v/>
      </c>
      <c r="L7" s="28">
        <f>IF(OR(A7="",H7=""),"",IF(H7="No Show",1,0))</f>
        <v/>
      </c>
      <c r="M7" s="28">
        <f>IF(OR(A7="",H7=""),"",IF(H7="Canceled",1,0))</f>
        <v/>
      </c>
      <c r="N7" s="15">
        <f>IF(A7="","",IF(AND(B7&lt;&gt;"",B7&lt;TODAY(),H7="Scheduled"),"Check status",""))</f>
        <v/>
      </c>
    </row>
    <row r="8">
      <c r="A8" s="22" t="inlineStr">
        <is>
          <t>DEMO-005</t>
        </is>
      </c>
      <c r="B8" s="23" t="n">
        <v>46193</v>
      </c>
      <c r="C8" s="24" t="n">
        <v>0.4166666666666667</v>
      </c>
      <c r="D8" s="22" t="inlineStr">
        <is>
          <t>Morgan Example</t>
        </is>
      </c>
      <c r="E8" s="22" t="inlineStr">
        <is>
          <t>Pixel Sample</t>
        </is>
      </c>
      <c r="F8" s="22" t="inlineStr">
        <is>
          <t>Full Groom</t>
        </is>
      </c>
      <c r="G8" s="22" t="inlineStr">
        <is>
          <t>Riley Demo</t>
        </is>
      </c>
      <c r="H8" s="22" t="inlineStr">
        <is>
          <t>No Show</t>
        </is>
      </c>
      <c r="I8" s="25" t="n">
        <v>90</v>
      </c>
      <c r="J8" s="26" t="n">
        <v>2</v>
      </c>
      <c r="K8" s="11">
        <f>IF(B8="","",TEXT(B8,"mmm yyyy"))</f>
        <v/>
      </c>
      <c r="L8" s="27">
        <f>IF(OR(A8="",H8=""),"",IF(H8="No Show",1,0))</f>
        <v/>
      </c>
      <c r="M8" s="27">
        <f>IF(OR(A8="",H8=""),"",IF(H8="Canceled",1,0))</f>
        <v/>
      </c>
      <c r="N8" s="11">
        <f>IF(A8="","",IF(AND(B8&lt;&gt;"",B8&lt;TODAY(),H8="Scheduled"),"Check status",""))</f>
        <v/>
      </c>
    </row>
    <row r="9">
      <c r="A9" s="22" t="inlineStr">
        <is>
          <t>DEMO-006</t>
        </is>
      </c>
      <c r="B9" s="23" t="n">
        <v>46209</v>
      </c>
      <c r="C9" s="24" t="n">
        <v>0.75</v>
      </c>
      <c r="D9" s="22" t="inlineStr">
        <is>
          <t>Jordan Demo</t>
        </is>
      </c>
      <c r="E9" s="22" t="inlineStr">
        <is>
          <t>Clover Sample</t>
        </is>
      </c>
      <c r="F9" s="22" t="inlineStr">
        <is>
          <t>Pet Sitting</t>
        </is>
      </c>
      <c r="G9" s="22" t="inlineStr">
        <is>
          <t>Jamie Sample</t>
        </is>
      </c>
      <c r="H9" s="22" t="inlineStr">
        <is>
          <t>Completed</t>
        </is>
      </c>
      <c r="I9" s="25" t="n">
        <v>120</v>
      </c>
      <c r="J9" s="26" t="n">
        <v>3</v>
      </c>
      <c r="K9" s="15">
        <f>IF(B9="","",TEXT(B9,"mmm yyyy"))</f>
        <v/>
      </c>
      <c r="L9" s="28">
        <f>IF(OR(A9="",H9=""),"",IF(H9="No Show",1,0))</f>
        <v/>
      </c>
      <c r="M9" s="28">
        <f>IF(OR(A9="",H9=""),"",IF(H9="Canceled",1,0))</f>
        <v/>
      </c>
      <c r="N9" s="15">
        <f>IF(A9="","",IF(AND(B9&lt;&gt;"",B9&lt;TODAY(),H9="Scheduled"),"Check status",""))</f>
        <v/>
      </c>
    </row>
    <row r="10">
      <c r="A10" s="22" t="inlineStr">
        <is>
          <t>DEMO-007</t>
        </is>
      </c>
      <c r="B10" s="23" t="n">
        <v>46218</v>
      </c>
      <c r="C10" s="24" t="n">
        <v>0.5625</v>
      </c>
      <c r="D10" s="22" t="inlineStr">
        <is>
          <t>Taylor Sample</t>
        </is>
      </c>
      <c r="E10" s="22" t="inlineStr">
        <is>
          <t>Biscuit Demo</t>
        </is>
      </c>
      <c r="F10" s="22" t="inlineStr">
        <is>
          <t>Bath &amp; Brush</t>
        </is>
      </c>
      <c r="G10" s="22" t="inlineStr">
        <is>
          <t>Riley Demo</t>
        </is>
      </c>
      <c r="H10" s="22" t="inlineStr">
        <is>
          <t>Canceled</t>
        </is>
      </c>
      <c r="I10" s="25" t="n">
        <v>55</v>
      </c>
      <c r="J10" s="26" t="n">
        <v>1</v>
      </c>
      <c r="K10" s="11">
        <f>IF(B10="","",TEXT(B10,"mmm yyyy"))</f>
        <v/>
      </c>
      <c r="L10" s="27">
        <f>IF(OR(A10="",H10=""),"",IF(H10="No Show",1,0))</f>
        <v/>
      </c>
      <c r="M10" s="27">
        <f>IF(OR(A10="",H10=""),"",IF(H10="Canceled",1,0))</f>
        <v/>
      </c>
      <c r="N10" s="11">
        <f>IF(A10="","",IF(AND(B10&lt;&gt;"",B10&lt;TODAY(),H10="Scheduled"),"Check status",""))</f>
        <v/>
      </c>
    </row>
    <row r="11">
      <c r="A11" s="22" t="inlineStr">
        <is>
          <t>DEMO-008</t>
        </is>
      </c>
      <c r="B11" s="23" t="n">
        <v>46243</v>
      </c>
      <c r="C11" s="24" t="n">
        <v>0.6666666666666666</v>
      </c>
      <c r="D11" s="22" t="inlineStr">
        <is>
          <t>Avery Sample</t>
        </is>
      </c>
      <c r="E11" s="22" t="inlineStr">
        <is>
          <t>Waffles Demo</t>
        </is>
      </c>
      <c r="F11" s="22" t="inlineStr">
        <is>
          <t>Pet Boarding</t>
        </is>
      </c>
      <c r="G11" s="22" t="inlineStr">
        <is>
          <t>Rowan Example</t>
        </is>
      </c>
      <c r="H11" s="22" t="inlineStr">
        <is>
          <t>No Show</t>
        </is>
      </c>
      <c r="I11" s="25" t="n">
        <v>210</v>
      </c>
      <c r="J11" s="26" t="n">
        <v>24</v>
      </c>
      <c r="K11" s="15">
        <f>IF(B11="","",TEXT(B11,"mmm yyyy"))</f>
        <v/>
      </c>
      <c r="L11" s="28">
        <f>IF(OR(A11="",H11=""),"",IF(H11="No Show",1,0))</f>
        <v/>
      </c>
      <c r="M11" s="28">
        <f>IF(OR(A11="",H11=""),"",IF(H11="Canceled",1,0))</f>
        <v/>
      </c>
      <c r="N11" s="15">
        <f>IF(A11="","",IF(AND(B11&lt;&gt;"",B11&lt;TODAY(),H11="Scheduled"),"Check status",""))</f>
        <v/>
      </c>
    </row>
    <row r="12">
      <c r="A12" s="22" t="inlineStr">
        <is>
          <t>DEMO-009</t>
        </is>
      </c>
      <c r="B12" s="23" t="n">
        <v>46267</v>
      </c>
      <c r="C12" s="24" t="n">
        <v>0.3125</v>
      </c>
      <c r="D12" s="22" t="inlineStr">
        <is>
          <t>Casey Fictional</t>
        </is>
      </c>
      <c r="E12" s="22" t="inlineStr">
        <is>
          <t>Comet Demo</t>
        </is>
      </c>
      <c r="F12" s="22" t="inlineStr">
        <is>
          <t>Dog Daycare</t>
        </is>
      </c>
      <c r="G12" s="22" t="inlineStr">
        <is>
          <t>Jamie Sample</t>
        </is>
      </c>
      <c r="H12" s="22" t="inlineStr">
        <is>
          <t>Completed</t>
        </is>
      </c>
      <c r="I12" s="25" t="n">
        <v>42</v>
      </c>
      <c r="J12" s="26" t="n">
        <v>8</v>
      </c>
      <c r="K12" s="11">
        <f>IF(B12="","",TEXT(B12,"mmm yyyy"))</f>
        <v/>
      </c>
      <c r="L12" s="27">
        <f>IF(OR(A12="",H12=""),"",IF(H12="No Show",1,0))</f>
        <v/>
      </c>
      <c r="M12" s="27">
        <f>IF(OR(A12="",H12=""),"",IF(H12="Canceled",1,0))</f>
        <v/>
      </c>
      <c r="N12" s="11">
        <f>IF(A12="","",IF(AND(B12&lt;&gt;"",B12&lt;TODAY(),H12="Scheduled"),"Check status",""))</f>
        <v/>
      </c>
    </row>
    <row r="13">
      <c r="A13" s="22" t="inlineStr">
        <is>
          <t>DEMO-010</t>
        </is>
      </c>
      <c r="B13" s="23" t="n">
        <v>46280</v>
      </c>
      <c r="C13" s="24" t="n">
        <v>0.4583333333333333</v>
      </c>
      <c r="D13" s="22" t="inlineStr">
        <is>
          <t>Jordan Demo</t>
        </is>
      </c>
      <c r="E13" s="22" t="inlineStr">
        <is>
          <t>Clover Sample</t>
        </is>
      </c>
      <c r="F13" s="22" t="inlineStr">
        <is>
          <t>Dog Walking</t>
        </is>
      </c>
      <c r="G13" s="22" t="inlineStr">
        <is>
          <t>Quinn Fictional</t>
        </is>
      </c>
      <c r="H13" s="22" t="inlineStr">
        <is>
          <t>Scheduled</t>
        </is>
      </c>
      <c r="I13" s="25" t="n">
        <v>32</v>
      </c>
      <c r="J13" s="26" t="n">
        <v>0.5</v>
      </c>
      <c r="K13" s="15">
        <f>IF(B13="","",TEXT(B13,"mmm yyyy"))</f>
        <v/>
      </c>
      <c r="L13" s="28">
        <f>IF(OR(A13="",H13=""),"",IF(H13="No Show",1,0))</f>
        <v/>
      </c>
      <c r="M13" s="28">
        <f>IF(OR(A13="",H13=""),"",IF(H13="Canceled",1,0))</f>
        <v/>
      </c>
      <c r="N13" s="15">
        <f>IF(A13="","",IF(AND(B13&lt;&gt;"",B13&lt;TODAY(),H13="Scheduled"),"Check status",""))</f>
        <v/>
      </c>
    </row>
    <row r="14">
      <c r="A14" s="22" t="n"/>
      <c r="B14" s="23" t="n"/>
      <c r="C14" s="24" t="n"/>
      <c r="D14" s="22" t="n"/>
      <c r="E14" s="22" t="n"/>
      <c r="F14" s="22" t="n"/>
      <c r="G14" s="22" t="n"/>
      <c r="H14" s="22" t="n"/>
      <c r="I14" s="25" t="n"/>
      <c r="J14" s="26" t="n"/>
      <c r="K14" s="11">
        <f>IF(B14="","",TEXT(B14,"mmm yyyy"))</f>
        <v/>
      </c>
      <c r="L14" s="27">
        <f>IF(OR(A14="",H14=""),"",IF(H14="No Show",1,0))</f>
        <v/>
      </c>
      <c r="M14" s="27">
        <f>IF(OR(A14="",H14=""),"",IF(H14="Canceled",1,0))</f>
        <v/>
      </c>
      <c r="N14" s="11">
        <f>IF(A14="","",IF(AND(B14&lt;&gt;"",B14&lt;TODAY(),H14="Scheduled"),"Check status",""))</f>
        <v/>
      </c>
    </row>
    <row r="15">
      <c r="A15" s="22" t="n"/>
      <c r="B15" s="23" t="n"/>
      <c r="C15" s="24" t="n"/>
      <c r="D15" s="22" t="n"/>
      <c r="E15" s="22" t="n"/>
      <c r="F15" s="22" t="n"/>
      <c r="G15" s="22" t="n"/>
      <c r="H15" s="22" t="n"/>
      <c r="I15" s="25" t="n"/>
      <c r="J15" s="26" t="n"/>
      <c r="K15" s="15">
        <f>IF(B15="","",TEXT(B15,"mmm yyyy"))</f>
        <v/>
      </c>
      <c r="L15" s="28">
        <f>IF(OR(A15="",H15=""),"",IF(H15="No Show",1,0))</f>
        <v/>
      </c>
      <c r="M15" s="28">
        <f>IF(OR(A15="",H15=""),"",IF(H15="Canceled",1,0))</f>
        <v/>
      </c>
      <c r="N15" s="15">
        <f>IF(A15="","",IF(AND(B15&lt;&gt;"",B15&lt;TODAY(),H15="Scheduled"),"Check status",""))</f>
        <v/>
      </c>
    </row>
    <row r="16">
      <c r="A16" s="22" t="n"/>
      <c r="B16" s="23" t="n"/>
      <c r="C16" s="24" t="n"/>
      <c r="D16" s="22" t="n"/>
      <c r="E16" s="22" t="n"/>
      <c r="F16" s="22" t="n"/>
      <c r="G16" s="22" t="n"/>
      <c r="H16" s="22" t="n"/>
      <c r="I16" s="25" t="n"/>
      <c r="J16" s="26" t="n"/>
      <c r="K16" s="11">
        <f>IF(B16="","",TEXT(B16,"mmm yyyy"))</f>
        <v/>
      </c>
      <c r="L16" s="27">
        <f>IF(OR(A16="",H16=""),"",IF(H16="No Show",1,0))</f>
        <v/>
      </c>
      <c r="M16" s="27">
        <f>IF(OR(A16="",H16=""),"",IF(H16="Canceled",1,0))</f>
        <v/>
      </c>
      <c r="N16" s="11">
        <f>IF(A16="","",IF(AND(B16&lt;&gt;"",B16&lt;TODAY(),H16="Scheduled"),"Check status",""))</f>
        <v/>
      </c>
    </row>
    <row r="17">
      <c r="A17" s="22" t="n"/>
      <c r="B17" s="23" t="n"/>
      <c r="C17" s="24" t="n"/>
      <c r="D17" s="22" t="n"/>
      <c r="E17" s="22" t="n"/>
      <c r="F17" s="22" t="n"/>
      <c r="G17" s="22" t="n"/>
      <c r="H17" s="22" t="n"/>
      <c r="I17" s="25" t="n"/>
      <c r="J17" s="26" t="n"/>
      <c r="K17" s="15">
        <f>IF(B17="","",TEXT(B17,"mmm yyyy"))</f>
        <v/>
      </c>
      <c r="L17" s="28">
        <f>IF(OR(A17="",H17=""),"",IF(H17="No Show",1,0))</f>
        <v/>
      </c>
      <c r="M17" s="28">
        <f>IF(OR(A17="",H17=""),"",IF(H17="Canceled",1,0))</f>
        <v/>
      </c>
      <c r="N17" s="15">
        <f>IF(A17="","",IF(AND(B17&lt;&gt;"",B17&lt;TODAY(),H17="Scheduled"),"Check status",""))</f>
        <v/>
      </c>
    </row>
    <row r="18">
      <c r="A18" s="22" t="n"/>
      <c r="B18" s="23" t="n"/>
      <c r="C18" s="24" t="n"/>
      <c r="D18" s="22" t="n"/>
      <c r="E18" s="22" t="n"/>
      <c r="F18" s="22" t="n"/>
      <c r="G18" s="22" t="n"/>
      <c r="H18" s="22" t="n"/>
      <c r="I18" s="25" t="n"/>
      <c r="J18" s="26" t="n"/>
      <c r="K18" s="11">
        <f>IF(B18="","",TEXT(B18,"mmm yyyy"))</f>
        <v/>
      </c>
      <c r="L18" s="27">
        <f>IF(OR(A18="",H18=""),"",IF(H18="No Show",1,0))</f>
        <v/>
      </c>
      <c r="M18" s="27">
        <f>IF(OR(A18="",H18=""),"",IF(H18="Canceled",1,0))</f>
        <v/>
      </c>
      <c r="N18" s="11">
        <f>IF(A18="","",IF(AND(B18&lt;&gt;"",B18&lt;TODAY(),H18="Scheduled"),"Check status",""))</f>
        <v/>
      </c>
    </row>
    <row r="19">
      <c r="A19" s="22" t="n"/>
      <c r="B19" s="23" t="n"/>
      <c r="C19" s="24" t="n"/>
      <c r="D19" s="22" t="n"/>
      <c r="E19" s="22" t="n"/>
      <c r="F19" s="22" t="n"/>
      <c r="G19" s="22" t="n"/>
      <c r="H19" s="22" t="n"/>
      <c r="I19" s="25" t="n"/>
      <c r="J19" s="26" t="n"/>
      <c r="K19" s="15">
        <f>IF(B19="","",TEXT(B19,"mmm yyyy"))</f>
        <v/>
      </c>
      <c r="L19" s="28">
        <f>IF(OR(A19="",H19=""),"",IF(H19="No Show",1,0))</f>
        <v/>
      </c>
      <c r="M19" s="28">
        <f>IF(OR(A19="",H19=""),"",IF(H19="Canceled",1,0))</f>
        <v/>
      </c>
      <c r="N19" s="15">
        <f>IF(A19="","",IF(AND(B19&lt;&gt;"",B19&lt;TODAY(),H19="Scheduled"),"Check status",""))</f>
        <v/>
      </c>
    </row>
    <row r="20">
      <c r="A20" s="22" t="n"/>
      <c r="B20" s="23" t="n"/>
      <c r="C20" s="24" t="n"/>
      <c r="D20" s="22" t="n"/>
      <c r="E20" s="22" t="n"/>
      <c r="F20" s="22" t="n"/>
      <c r="G20" s="22" t="n"/>
      <c r="H20" s="22" t="n"/>
      <c r="I20" s="25" t="n"/>
      <c r="J20" s="26" t="n"/>
      <c r="K20" s="11">
        <f>IF(B20="","",TEXT(B20,"mmm yyyy"))</f>
        <v/>
      </c>
      <c r="L20" s="27">
        <f>IF(OR(A20="",H20=""),"",IF(H20="No Show",1,0))</f>
        <v/>
      </c>
      <c r="M20" s="27">
        <f>IF(OR(A20="",H20=""),"",IF(H20="Canceled",1,0))</f>
        <v/>
      </c>
      <c r="N20" s="11">
        <f>IF(A20="","",IF(AND(B20&lt;&gt;"",B20&lt;TODAY(),H20="Scheduled"),"Check status",""))</f>
        <v/>
      </c>
    </row>
    <row r="21">
      <c r="A21" s="22" t="n"/>
      <c r="B21" s="23" t="n"/>
      <c r="C21" s="24" t="n"/>
      <c r="D21" s="22" t="n"/>
      <c r="E21" s="22" t="n"/>
      <c r="F21" s="22" t="n"/>
      <c r="G21" s="22" t="n"/>
      <c r="H21" s="22" t="n"/>
      <c r="I21" s="25" t="n"/>
      <c r="J21" s="26" t="n"/>
      <c r="K21" s="15">
        <f>IF(B21="","",TEXT(B21,"mmm yyyy"))</f>
        <v/>
      </c>
      <c r="L21" s="28">
        <f>IF(OR(A21="",H21=""),"",IF(H21="No Show",1,0))</f>
        <v/>
      </c>
      <c r="M21" s="28">
        <f>IF(OR(A21="",H21=""),"",IF(H21="Canceled",1,0))</f>
        <v/>
      </c>
      <c r="N21" s="15">
        <f>IF(A21="","",IF(AND(B21&lt;&gt;"",B21&lt;TODAY(),H21="Scheduled"),"Check status",""))</f>
        <v/>
      </c>
    </row>
    <row r="22">
      <c r="A22" s="22" t="n"/>
      <c r="B22" s="23" t="n"/>
      <c r="C22" s="24" t="n"/>
      <c r="D22" s="22" t="n"/>
      <c r="E22" s="22" t="n"/>
      <c r="F22" s="22" t="n"/>
      <c r="G22" s="22" t="n"/>
      <c r="H22" s="22" t="n"/>
      <c r="I22" s="25" t="n"/>
      <c r="J22" s="26" t="n"/>
      <c r="K22" s="11">
        <f>IF(B22="","",TEXT(B22,"mmm yyyy"))</f>
        <v/>
      </c>
      <c r="L22" s="27">
        <f>IF(OR(A22="",H22=""),"",IF(H22="No Show",1,0))</f>
        <v/>
      </c>
      <c r="M22" s="27">
        <f>IF(OR(A22="",H22=""),"",IF(H22="Canceled",1,0))</f>
        <v/>
      </c>
      <c r="N22" s="11">
        <f>IF(A22="","",IF(AND(B22&lt;&gt;"",B22&lt;TODAY(),H22="Scheduled"),"Check status",""))</f>
        <v/>
      </c>
    </row>
    <row r="23">
      <c r="A23" s="22" t="n"/>
      <c r="B23" s="23" t="n"/>
      <c r="C23" s="24" t="n"/>
      <c r="D23" s="22" t="n"/>
      <c r="E23" s="22" t="n"/>
      <c r="F23" s="22" t="n"/>
      <c r="G23" s="22" t="n"/>
      <c r="H23" s="22" t="n"/>
      <c r="I23" s="25" t="n"/>
      <c r="J23" s="26" t="n"/>
      <c r="K23" s="15">
        <f>IF(B23="","",TEXT(B23,"mmm yyyy"))</f>
        <v/>
      </c>
      <c r="L23" s="28">
        <f>IF(OR(A23="",H23=""),"",IF(H23="No Show",1,0))</f>
        <v/>
      </c>
      <c r="M23" s="28">
        <f>IF(OR(A23="",H23=""),"",IF(H23="Canceled",1,0))</f>
        <v/>
      </c>
      <c r="N23" s="15">
        <f>IF(A23="","",IF(AND(B23&lt;&gt;"",B23&lt;TODAY(),H23="Scheduled"),"Check status",""))</f>
        <v/>
      </c>
    </row>
    <row r="24">
      <c r="A24" s="22" t="n"/>
      <c r="B24" s="23" t="n"/>
      <c r="C24" s="24" t="n"/>
      <c r="D24" s="22" t="n"/>
      <c r="E24" s="22" t="n"/>
      <c r="F24" s="22" t="n"/>
      <c r="G24" s="22" t="n"/>
      <c r="H24" s="22" t="n"/>
      <c r="I24" s="25" t="n"/>
      <c r="J24" s="26" t="n"/>
      <c r="K24" s="11">
        <f>IF(B24="","",TEXT(B24,"mmm yyyy"))</f>
        <v/>
      </c>
      <c r="L24" s="27">
        <f>IF(OR(A24="",H24=""),"",IF(H24="No Show",1,0))</f>
        <v/>
      </c>
      <c r="M24" s="27">
        <f>IF(OR(A24="",H24=""),"",IF(H24="Canceled",1,0))</f>
        <v/>
      </c>
      <c r="N24" s="11">
        <f>IF(A24="","",IF(AND(B24&lt;&gt;"",B24&lt;TODAY(),H24="Scheduled"),"Check status",""))</f>
        <v/>
      </c>
    </row>
    <row r="25">
      <c r="A25" s="22" t="n"/>
      <c r="B25" s="23" t="n"/>
      <c r="C25" s="24" t="n"/>
      <c r="D25" s="22" t="n"/>
      <c r="E25" s="22" t="n"/>
      <c r="F25" s="22" t="n"/>
      <c r="G25" s="22" t="n"/>
      <c r="H25" s="22" t="n"/>
      <c r="I25" s="25" t="n"/>
      <c r="J25" s="26" t="n"/>
      <c r="K25" s="15">
        <f>IF(B25="","",TEXT(B25,"mmm yyyy"))</f>
        <v/>
      </c>
      <c r="L25" s="28">
        <f>IF(OR(A25="",H25=""),"",IF(H25="No Show",1,0))</f>
        <v/>
      </c>
      <c r="M25" s="28">
        <f>IF(OR(A25="",H25=""),"",IF(H25="Canceled",1,0))</f>
        <v/>
      </c>
      <c r="N25" s="15">
        <f>IF(A25="","",IF(AND(B25&lt;&gt;"",B25&lt;TODAY(),H25="Scheduled"),"Check status",""))</f>
        <v/>
      </c>
    </row>
    <row r="26">
      <c r="A26" s="22" t="n"/>
      <c r="B26" s="23" t="n"/>
      <c r="C26" s="24" t="n"/>
      <c r="D26" s="22" t="n"/>
      <c r="E26" s="22" t="n"/>
      <c r="F26" s="22" t="n"/>
      <c r="G26" s="22" t="n"/>
      <c r="H26" s="22" t="n"/>
      <c r="I26" s="25" t="n"/>
      <c r="J26" s="26" t="n"/>
      <c r="K26" s="11">
        <f>IF(B26="","",TEXT(B26,"mmm yyyy"))</f>
        <v/>
      </c>
      <c r="L26" s="27">
        <f>IF(OR(A26="",H26=""),"",IF(H26="No Show",1,0))</f>
        <v/>
      </c>
      <c r="M26" s="27">
        <f>IF(OR(A26="",H26=""),"",IF(H26="Canceled",1,0))</f>
        <v/>
      </c>
      <c r="N26" s="11">
        <f>IF(A26="","",IF(AND(B26&lt;&gt;"",B26&lt;TODAY(),H26="Scheduled"),"Check status",""))</f>
        <v/>
      </c>
    </row>
    <row r="27">
      <c r="A27" s="22" t="n"/>
      <c r="B27" s="23" t="n"/>
      <c r="C27" s="24" t="n"/>
      <c r="D27" s="22" t="n"/>
      <c r="E27" s="22" t="n"/>
      <c r="F27" s="22" t="n"/>
      <c r="G27" s="22" t="n"/>
      <c r="H27" s="22" t="n"/>
      <c r="I27" s="25" t="n"/>
      <c r="J27" s="26" t="n"/>
      <c r="K27" s="15">
        <f>IF(B27="","",TEXT(B27,"mmm yyyy"))</f>
        <v/>
      </c>
      <c r="L27" s="28">
        <f>IF(OR(A27="",H27=""),"",IF(H27="No Show",1,0))</f>
        <v/>
      </c>
      <c r="M27" s="28">
        <f>IF(OR(A27="",H27=""),"",IF(H27="Canceled",1,0))</f>
        <v/>
      </c>
      <c r="N27" s="15">
        <f>IF(A27="","",IF(AND(B27&lt;&gt;"",B27&lt;TODAY(),H27="Scheduled"),"Check status",""))</f>
        <v/>
      </c>
    </row>
    <row r="28">
      <c r="A28" s="22" t="n"/>
      <c r="B28" s="23" t="n"/>
      <c r="C28" s="24" t="n"/>
      <c r="D28" s="22" t="n"/>
      <c r="E28" s="22" t="n"/>
      <c r="F28" s="22" t="n"/>
      <c r="G28" s="22" t="n"/>
      <c r="H28" s="22" t="n"/>
      <c r="I28" s="25" t="n"/>
      <c r="J28" s="26" t="n"/>
      <c r="K28" s="11">
        <f>IF(B28="","",TEXT(B28,"mmm yyyy"))</f>
        <v/>
      </c>
      <c r="L28" s="27">
        <f>IF(OR(A28="",H28=""),"",IF(H28="No Show",1,0))</f>
        <v/>
      </c>
      <c r="M28" s="27">
        <f>IF(OR(A28="",H28=""),"",IF(H28="Canceled",1,0))</f>
        <v/>
      </c>
      <c r="N28" s="11">
        <f>IF(A28="","",IF(AND(B28&lt;&gt;"",B28&lt;TODAY(),H28="Scheduled"),"Check status",""))</f>
        <v/>
      </c>
    </row>
    <row r="29">
      <c r="A29" s="22" t="n"/>
      <c r="B29" s="23" t="n"/>
      <c r="C29" s="24" t="n"/>
      <c r="D29" s="22" t="n"/>
      <c r="E29" s="22" t="n"/>
      <c r="F29" s="22" t="n"/>
      <c r="G29" s="22" t="n"/>
      <c r="H29" s="22" t="n"/>
      <c r="I29" s="25" t="n"/>
      <c r="J29" s="26" t="n"/>
      <c r="K29" s="15">
        <f>IF(B29="","",TEXT(B29,"mmm yyyy"))</f>
        <v/>
      </c>
      <c r="L29" s="28">
        <f>IF(OR(A29="",H29=""),"",IF(H29="No Show",1,0))</f>
        <v/>
      </c>
      <c r="M29" s="28">
        <f>IF(OR(A29="",H29=""),"",IF(H29="Canceled",1,0))</f>
        <v/>
      </c>
      <c r="N29" s="15">
        <f>IF(A29="","",IF(AND(B29&lt;&gt;"",B29&lt;TODAY(),H29="Scheduled"),"Check status",""))</f>
        <v/>
      </c>
    </row>
    <row r="30">
      <c r="A30" s="22" t="n"/>
      <c r="B30" s="23" t="n"/>
      <c r="C30" s="24" t="n"/>
      <c r="D30" s="22" t="n"/>
      <c r="E30" s="22" t="n"/>
      <c r="F30" s="22" t="n"/>
      <c r="G30" s="22" t="n"/>
      <c r="H30" s="22" t="n"/>
      <c r="I30" s="25" t="n"/>
      <c r="J30" s="26" t="n"/>
      <c r="K30" s="11">
        <f>IF(B30="","",TEXT(B30,"mmm yyyy"))</f>
        <v/>
      </c>
      <c r="L30" s="27">
        <f>IF(OR(A30="",H30=""),"",IF(H30="No Show",1,0))</f>
        <v/>
      </c>
      <c r="M30" s="27">
        <f>IF(OR(A30="",H30=""),"",IF(H30="Canceled",1,0))</f>
        <v/>
      </c>
      <c r="N30" s="11">
        <f>IF(A30="","",IF(AND(B30&lt;&gt;"",B30&lt;TODAY(),H30="Scheduled"),"Check status",""))</f>
        <v/>
      </c>
    </row>
    <row r="31">
      <c r="A31" s="22" t="n"/>
      <c r="B31" s="23" t="n"/>
      <c r="C31" s="24" t="n"/>
      <c r="D31" s="22" t="n"/>
      <c r="E31" s="22" t="n"/>
      <c r="F31" s="22" t="n"/>
      <c r="G31" s="22" t="n"/>
      <c r="H31" s="22" t="n"/>
      <c r="I31" s="25" t="n"/>
      <c r="J31" s="26" t="n"/>
      <c r="K31" s="15">
        <f>IF(B31="","",TEXT(B31,"mmm yyyy"))</f>
        <v/>
      </c>
      <c r="L31" s="28">
        <f>IF(OR(A31="",H31=""),"",IF(H31="No Show",1,0))</f>
        <v/>
      </c>
      <c r="M31" s="28">
        <f>IF(OR(A31="",H31=""),"",IF(H31="Canceled",1,0))</f>
        <v/>
      </c>
      <c r="N31" s="15">
        <f>IF(A31="","",IF(AND(B31&lt;&gt;"",B31&lt;TODAY(),H31="Scheduled"),"Check status",""))</f>
        <v/>
      </c>
    </row>
    <row r="32">
      <c r="A32" s="22" t="n"/>
      <c r="B32" s="23" t="n"/>
      <c r="C32" s="24" t="n"/>
      <c r="D32" s="22" t="n"/>
      <c r="E32" s="22" t="n"/>
      <c r="F32" s="22" t="n"/>
      <c r="G32" s="22" t="n"/>
      <c r="H32" s="22" t="n"/>
      <c r="I32" s="25" t="n"/>
      <c r="J32" s="26" t="n"/>
      <c r="K32" s="11">
        <f>IF(B32="","",TEXT(B32,"mmm yyyy"))</f>
        <v/>
      </c>
      <c r="L32" s="27">
        <f>IF(OR(A32="",H32=""),"",IF(H32="No Show",1,0))</f>
        <v/>
      </c>
      <c r="M32" s="27">
        <f>IF(OR(A32="",H32=""),"",IF(H32="Canceled",1,0))</f>
        <v/>
      </c>
      <c r="N32" s="11">
        <f>IF(A32="","",IF(AND(B32&lt;&gt;"",B32&lt;TODAY(),H32="Scheduled"),"Check status",""))</f>
        <v/>
      </c>
    </row>
    <row r="33">
      <c r="A33" s="22" t="n"/>
      <c r="B33" s="23" t="n"/>
      <c r="C33" s="24" t="n"/>
      <c r="D33" s="22" t="n"/>
      <c r="E33" s="22" t="n"/>
      <c r="F33" s="22" t="n"/>
      <c r="G33" s="22" t="n"/>
      <c r="H33" s="22" t="n"/>
      <c r="I33" s="25" t="n"/>
      <c r="J33" s="26" t="n"/>
      <c r="K33" s="15">
        <f>IF(B33="","",TEXT(B33,"mmm yyyy"))</f>
        <v/>
      </c>
      <c r="L33" s="28">
        <f>IF(OR(A33="",H33=""),"",IF(H33="No Show",1,0))</f>
        <v/>
      </c>
      <c r="M33" s="28">
        <f>IF(OR(A33="",H33=""),"",IF(H33="Canceled",1,0))</f>
        <v/>
      </c>
      <c r="N33" s="15">
        <f>IF(A33="","",IF(AND(B33&lt;&gt;"",B33&lt;TODAY(),H33="Scheduled"),"Check status",""))</f>
        <v/>
      </c>
    </row>
    <row r="34">
      <c r="A34" s="22" t="n"/>
      <c r="B34" s="23" t="n"/>
      <c r="C34" s="24" t="n"/>
      <c r="D34" s="22" t="n"/>
      <c r="E34" s="22" t="n"/>
      <c r="F34" s="22" t="n"/>
      <c r="G34" s="22" t="n"/>
      <c r="H34" s="22" t="n"/>
      <c r="I34" s="25" t="n"/>
      <c r="J34" s="26" t="n"/>
      <c r="K34" s="11">
        <f>IF(B34="","",TEXT(B34,"mmm yyyy"))</f>
        <v/>
      </c>
      <c r="L34" s="27">
        <f>IF(OR(A34="",H34=""),"",IF(H34="No Show",1,0))</f>
        <v/>
      </c>
      <c r="M34" s="27">
        <f>IF(OR(A34="",H34=""),"",IF(H34="Canceled",1,0))</f>
        <v/>
      </c>
      <c r="N34" s="11">
        <f>IF(A34="","",IF(AND(B34&lt;&gt;"",B34&lt;TODAY(),H34="Scheduled"),"Check status",""))</f>
        <v/>
      </c>
    </row>
    <row r="35">
      <c r="A35" s="22" t="n"/>
      <c r="B35" s="23" t="n"/>
      <c r="C35" s="24" t="n"/>
      <c r="D35" s="22" t="n"/>
      <c r="E35" s="22" t="n"/>
      <c r="F35" s="22" t="n"/>
      <c r="G35" s="22" t="n"/>
      <c r="H35" s="22" t="n"/>
      <c r="I35" s="25" t="n"/>
      <c r="J35" s="26" t="n"/>
      <c r="K35" s="15">
        <f>IF(B35="","",TEXT(B35,"mmm yyyy"))</f>
        <v/>
      </c>
      <c r="L35" s="28">
        <f>IF(OR(A35="",H35=""),"",IF(H35="No Show",1,0))</f>
        <v/>
      </c>
      <c r="M35" s="28">
        <f>IF(OR(A35="",H35=""),"",IF(H35="Canceled",1,0))</f>
        <v/>
      </c>
      <c r="N35" s="15">
        <f>IF(A35="","",IF(AND(B35&lt;&gt;"",B35&lt;TODAY(),H35="Scheduled"),"Check status",""))</f>
        <v/>
      </c>
    </row>
    <row r="36">
      <c r="A36" s="22" t="n"/>
      <c r="B36" s="23" t="n"/>
      <c r="C36" s="24" t="n"/>
      <c r="D36" s="22" t="n"/>
      <c r="E36" s="22" t="n"/>
      <c r="F36" s="22" t="n"/>
      <c r="G36" s="22" t="n"/>
      <c r="H36" s="22" t="n"/>
      <c r="I36" s="25" t="n"/>
      <c r="J36" s="26" t="n"/>
      <c r="K36" s="11">
        <f>IF(B36="","",TEXT(B36,"mmm yyyy"))</f>
        <v/>
      </c>
      <c r="L36" s="27">
        <f>IF(OR(A36="",H36=""),"",IF(H36="No Show",1,0))</f>
        <v/>
      </c>
      <c r="M36" s="27">
        <f>IF(OR(A36="",H36=""),"",IF(H36="Canceled",1,0))</f>
        <v/>
      </c>
      <c r="N36" s="11">
        <f>IF(A36="","",IF(AND(B36&lt;&gt;"",B36&lt;TODAY(),H36="Scheduled"),"Check status",""))</f>
        <v/>
      </c>
    </row>
    <row r="37">
      <c r="A37" s="22" t="n"/>
      <c r="B37" s="23" t="n"/>
      <c r="C37" s="24" t="n"/>
      <c r="D37" s="22" t="n"/>
      <c r="E37" s="22" t="n"/>
      <c r="F37" s="22" t="n"/>
      <c r="G37" s="22" t="n"/>
      <c r="H37" s="22" t="n"/>
      <c r="I37" s="25" t="n"/>
      <c r="J37" s="26" t="n"/>
      <c r="K37" s="15">
        <f>IF(B37="","",TEXT(B37,"mmm yyyy"))</f>
        <v/>
      </c>
      <c r="L37" s="28">
        <f>IF(OR(A37="",H37=""),"",IF(H37="No Show",1,0))</f>
        <v/>
      </c>
      <c r="M37" s="28">
        <f>IF(OR(A37="",H37=""),"",IF(H37="Canceled",1,0))</f>
        <v/>
      </c>
      <c r="N37" s="15">
        <f>IF(A37="","",IF(AND(B37&lt;&gt;"",B37&lt;TODAY(),H37="Scheduled"),"Check status",""))</f>
        <v/>
      </c>
    </row>
    <row r="38">
      <c r="A38" s="22" t="n"/>
      <c r="B38" s="23" t="n"/>
      <c r="C38" s="24" t="n"/>
      <c r="D38" s="22" t="n"/>
      <c r="E38" s="22" t="n"/>
      <c r="F38" s="22" t="n"/>
      <c r="G38" s="22" t="n"/>
      <c r="H38" s="22" t="n"/>
      <c r="I38" s="25" t="n"/>
      <c r="J38" s="26" t="n"/>
      <c r="K38" s="11">
        <f>IF(B38="","",TEXT(B38,"mmm yyyy"))</f>
        <v/>
      </c>
      <c r="L38" s="27">
        <f>IF(OR(A38="",H38=""),"",IF(H38="No Show",1,0))</f>
        <v/>
      </c>
      <c r="M38" s="27">
        <f>IF(OR(A38="",H38=""),"",IF(H38="Canceled",1,0))</f>
        <v/>
      </c>
      <c r="N38" s="11">
        <f>IF(A38="","",IF(AND(B38&lt;&gt;"",B38&lt;TODAY(),H38="Scheduled"),"Check status",""))</f>
        <v/>
      </c>
    </row>
    <row r="39">
      <c r="A39" s="22" t="n"/>
      <c r="B39" s="23" t="n"/>
      <c r="C39" s="24" t="n"/>
      <c r="D39" s="22" t="n"/>
      <c r="E39" s="22" t="n"/>
      <c r="F39" s="22" t="n"/>
      <c r="G39" s="22" t="n"/>
      <c r="H39" s="22" t="n"/>
      <c r="I39" s="25" t="n"/>
      <c r="J39" s="26" t="n"/>
      <c r="K39" s="15">
        <f>IF(B39="","",TEXT(B39,"mmm yyyy"))</f>
        <v/>
      </c>
      <c r="L39" s="28">
        <f>IF(OR(A39="",H39=""),"",IF(H39="No Show",1,0))</f>
        <v/>
      </c>
      <c r="M39" s="28">
        <f>IF(OR(A39="",H39=""),"",IF(H39="Canceled",1,0))</f>
        <v/>
      </c>
      <c r="N39" s="15">
        <f>IF(A39="","",IF(AND(B39&lt;&gt;"",B39&lt;TODAY(),H39="Scheduled"),"Check status",""))</f>
        <v/>
      </c>
    </row>
    <row r="40">
      <c r="A40" s="22" t="n"/>
      <c r="B40" s="23" t="n"/>
      <c r="C40" s="24" t="n"/>
      <c r="D40" s="22" t="n"/>
      <c r="E40" s="22" t="n"/>
      <c r="F40" s="22" t="n"/>
      <c r="G40" s="22" t="n"/>
      <c r="H40" s="22" t="n"/>
      <c r="I40" s="25" t="n"/>
      <c r="J40" s="26" t="n"/>
      <c r="K40" s="11">
        <f>IF(B40="","",TEXT(B40,"mmm yyyy"))</f>
        <v/>
      </c>
      <c r="L40" s="27">
        <f>IF(OR(A40="",H40=""),"",IF(H40="No Show",1,0))</f>
        <v/>
      </c>
      <c r="M40" s="27">
        <f>IF(OR(A40="",H40=""),"",IF(H40="Canceled",1,0))</f>
        <v/>
      </c>
      <c r="N40" s="11">
        <f>IF(A40="","",IF(AND(B40&lt;&gt;"",B40&lt;TODAY(),H40="Scheduled"),"Check status",""))</f>
        <v/>
      </c>
    </row>
    <row r="41">
      <c r="A41" s="22" t="n"/>
      <c r="B41" s="23" t="n"/>
      <c r="C41" s="24" t="n"/>
      <c r="D41" s="22" t="n"/>
      <c r="E41" s="22" t="n"/>
      <c r="F41" s="22" t="n"/>
      <c r="G41" s="22" t="n"/>
      <c r="H41" s="22" t="n"/>
      <c r="I41" s="25" t="n"/>
      <c r="J41" s="26" t="n"/>
      <c r="K41" s="15">
        <f>IF(B41="","",TEXT(B41,"mmm yyyy"))</f>
        <v/>
      </c>
      <c r="L41" s="28">
        <f>IF(OR(A41="",H41=""),"",IF(H41="No Show",1,0))</f>
        <v/>
      </c>
      <c r="M41" s="28">
        <f>IF(OR(A41="",H41=""),"",IF(H41="Canceled",1,0))</f>
        <v/>
      </c>
      <c r="N41" s="15">
        <f>IF(A41="","",IF(AND(B41&lt;&gt;"",B41&lt;TODAY(),H41="Scheduled"),"Check status",""))</f>
        <v/>
      </c>
    </row>
    <row r="42">
      <c r="A42" s="22" t="n"/>
      <c r="B42" s="23" t="n"/>
      <c r="C42" s="24" t="n"/>
      <c r="D42" s="22" t="n"/>
      <c r="E42" s="22" t="n"/>
      <c r="F42" s="22" t="n"/>
      <c r="G42" s="22" t="n"/>
      <c r="H42" s="22" t="n"/>
      <c r="I42" s="25" t="n"/>
      <c r="J42" s="26" t="n"/>
      <c r="K42" s="11">
        <f>IF(B42="","",TEXT(B42,"mmm yyyy"))</f>
        <v/>
      </c>
      <c r="L42" s="27">
        <f>IF(OR(A42="",H42=""),"",IF(H42="No Show",1,0))</f>
        <v/>
      </c>
      <c r="M42" s="27">
        <f>IF(OR(A42="",H42=""),"",IF(H42="Canceled",1,0))</f>
        <v/>
      </c>
      <c r="N42" s="11">
        <f>IF(A42="","",IF(AND(B42&lt;&gt;"",B42&lt;TODAY(),H42="Scheduled"),"Check status",""))</f>
        <v/>
      </c>
    </row>
    <row r="43">
      <c r="A43" s="22" t="n"/>
      <c r="B43" s="23" t="n"/>
      <c r="C43" s="24" t="n"/>
      <c r="D43" s="22" t="n"/>
      <c r="E43" s="22" t="n"/>
      <c r="F43" s="22" t="n"/>
      <c r="G43" s="22" t="n"/>
      <c r="H43" s="22" t="n"/>
      <c r="I43" s="25" t="n"/>
      <c r="J43" s="26" t="n"/>
      <c r="K43" s="15">
        <f>IF(B43="","",TEXT(B43,"mmm yyyy"))</f>
        <v/>
      </c>
      <c r="L43" s="28">
        <f>IF(OR(A43="",H43=""),"",IF(H43="No Show",1,0))</f>
        <v/>
      </c>
      <c r="M43" s="28">
        <f>IF(OR(A43="",H43=""),"",IF(H43="Canceled",1,0))</f>
        <v/>
      </c>
      <c r="N43" s="15">
        <f>IF(A43="","",IF(AND(B43&lt;&gt;"",B43&lt;TODAY(),H43="Scheduled"),"Check status",""))</f>
        <v/>
      </c>
    </row>
    <row r="44">
      <c r="A44" s="22" t="n"/>
      <c r="B44" s="23" t="n"/>
      <c r="C44" s="24" t="n"/>
      <c r="D44" s="22" t="n"/>
      <c r="E44" s="22" t="n"/>
      <c r="F44" s="22" t="n"/>
      <c r="G44" s="22" t="n"/>
      <c r="H44" s="22" t="n"/>
      <c r="I44" s="25" t="n"/>
      <c r="J44" s="26" t="n"/>
      <c r="K44" s="11">
        <f>IF(B44="","",TEXT(B44,"mmm yyyy"))</f>
        <v/>
      </c>
      <c r="L44" s="27">
        <f>IF(OR(A44="",H44=""),"",IF(H44="No Show",1,0))</f>
        <v/>
      </c>
      <c r="M44" s="27">
        <f>IF(OR(A44="",H44=""),"",IF(H44="Canceled",1,0))</f>
        <v/>
      </c>
      <c r="N44" s="11">
        <f>IF(A44="","",IF(AND(B44&lt;&gt;"",B44&lt;TODAY(),H44="Scheduled"),"Check status",""))</f>
        <v/>
      </c>
    </row>
    <row r="45">
      <c r="A45" s="22" t="n"/>
      <c r="B45" s="23" t="n"/>
      <c r="C45" s="24" t="n"/>
      <c r="D45" s="22" t="n"/>
      <c r="E45" s="22" t="n"/>
      <c r="F45" s="22" t="n"/>
      <c r="G45" s="22" t="n"/>
      <c r="H45" s="22" t="n"/>
      <c r="I45" s="25" t="n"/>
      <c r="J45" s="26" t="n"/>
      <c r="K45" s="15">
        <f>IF(B45="","",TEXT(B45,"mmm yyyy"))</f>
        <v/>
      </c>
      <c r="L45" s="28">
        <f>IF(OR(A45="",H45=""),"",IF(H45="No Show",1,0))</f>
        <v/>
      </c>
      <c r="M45" s="28">
        <f>IF(OR(A45="",H45=""),"",IF(H45="Canceled",1,0))</f>
        <v/>
      </c>
      <c r="N45" s="15">
        <f>IF(A45="","",IF(AND(B45&lt;&gt;"",B45&lt;TODAY(),H45="Scheduled"),"Check status",""))</f>
        <v/>
      </c>
    </row>
    <row r="46">
      <c r="A46" s="22" t="n"/>
      <c r="B46" s="23" t="n"/>
      <c r="C46" s="24" t="n"/>
      <c r="D46" s="22" t="n"/>
      <c r="E46" s="22" t="n"/>
      <c r="F46" s="22" t="n"/>
      <c r="G46" s="22" t="n"/>
      <c r="H46" s="22" t="n"/>
      <c r="I46" s="25" t="n"/>
      <c r="J46" s="26" t="n"/>
      <c r="K46" s="11">
        <f>IF(B46="","",TEXT(B46,"mmm yyyy"))</f>
        <v/>
      </c>
      <c r="L46" s="27">
        <f>IF(OR(A46="",H46=""),"",IF(H46="No Show",1,0))</f>
        <v/>
      </c>
      <c r="M46" s="27">
        <f>IF(OR(A46="",H46=""),"",IF(H46="Canceled",1,0))</f>
        <v/>
      </c>
      <c r="N46" s="11">
        <f>IF(A46="","",IF(AND(B46&lt;&gt;"",B46&lt;TODAY(),H46="Scheduled"),"Check status",""))</f>
        <v/>
      </c>
    </row>
    <row r="47">
      <c r="A47" s="22" t="n"/>
      <c r="B47" s="23" t="n"/>
      <c r="C47" s="24" t="n"/>
      <c r="D47" s="22" t="n"/>
      <c r="E47" s="22" t="n"/>
      <c r="F47" s="22" t="n"/>
      <c r="G47" s="22" t="n"/>
      <c r="H47" s="22" t="n"/>
      <c r="I47" s="25" t="n"/>
      <c r="J47" s="26" t="n"/>
      <c r="K47" s="15">
        <f>IF(B47="","",TEXT(B47,"mmm yyyy"))</f>
        <v/>
      </c>
      <c r="L47" s="28">
        <f>IF(OR(A47="",H47=""),"",IF(H47="No Show",1,0))</f>
        <v/>
      </c>
      <c r="M47" s="28">
        <f>IF(OR(A47="",H47=""),"",IF(H47="Canceled",1,0))</f>
        <v/>
      </c>
      <c r="N47" s="15">
        <f>IF(A47="","",IF(AND(B47&lt;&gt;"",B47&lt;TODAY(),H47="Scheduled"),"Check status",""))</f>
        <v/>
      </c>
    </row>
    <row r="48">
      <c r="A48" s="22" t="n"/>
      <c r="B48" s="23" t="n"/>
      <c r="C48" s="24" t="n"/>
      <c r="D48" s="22" t="n"/>
      <c r="E48" s="22" t="n"/>
      <c r="F48" s="22" t="n"/>
      <c r="G48" s="22" t="n"/>
      <c r="H48" s="22" t="n"/>
      <c r="I48" s="25" t="n"/>
      <c r="J48" s="26" t="n"/>
      <c r="K48" s="11">
        <f>IF(B48="","",TEXT(B48,"mmm yyyy"))</f>
        <v/>
      </c>
      <c r="L48" s="27">
        <f>IF(OR(A48="",H48=""),"",IF(H48="No Show",1,0))</f>
        <v/>
      </c>
      <c r="M48" s="27">
        <f>IF(OR(A48="",H48=""),"",IF(H48="Canceled",1,0))</f>
        <v/>
      </c>
      <c r="N48" s="11">
        <f>IF(A48="","",IF(AND(B48&lt;&gt;"",B48&lt;TODAY(),H48="Scheduled"),"Check status",""))</f>
        <v/>
      </c>
    </row>
    <row r="49">
      <c r="A49" s="22" t="n"/>
      <c r="B49" s="23" t="n"/>
      <c r="C49" s="24" t="n"/>
      <c r="D49" s="22" t="n"/>
      <c r="E49" s="22" t="n"/>
      <c r="F49" s="22" t="n"/>
      <c r="G49" s="22" t="n"/>
      <c r="H49" s="22" t="n"/>
      <c r="I49" s="25" t="n"/>
      <c r="J49" s="26" t="n"/>
      <c r="K49" s="15">
        <f>IF(B49="","",TEXT(B49,"mmm yyyy"))</f>
        <v/>
      </c>
      <c r="L49" s="28">
        <f>IF(OR(A49="",H49=""),"",IF(H49="No Show",1,0))</f>
        <v/>
      </c>
      <c r="M49" s="28">
        <f>IF(OR(A49="",H49=""),"",IF(H49="Canceled",1,0))</f>
        <v/>
      </c>
      <c r="N49" s="15">
        <f>IF(A49="","",IF(AND(B49&lt;&gt;"",B49&lt;TODAY(),H49="Scheduled"),"Check status",""))</f>
        <v/>
      </c>
    </row>
    <row r="50">
      <c r="A50" s="22" t="n"/>
      <c r="B50" s="23" t="n"/>
      <c r="C50" s="24" t="n"/>
      <c r="D50" s="22" t="n"/>
      <c r="E50" s="22" t="n"/>
      <c r="F50" s="22" t="n"/>
      <c r="G50" s="22" t="n"/>
      <c r="H50" s="22" t="n"/>
      <c r="I50" s="25" t="n"/>
      <c r="J50" s="26" t="n"/>
      <c r="K50" s="11">
        <f>IF(B50="","",TEXT(B50,"mmm yyyy"))</f>
        <v/>
      </c>
      <c r="L50" s="27">
        <f>IF(OR(A50="",H50=""),"",IF(H50="No Show",1,0))</f>
        <v/>
      </c>
      <c r="M50" s="27">
        <f>IF(OR(A50="",H50=""),"",IF(H50="Canceled",1,0))</f>
        <v/>
      </c>
      <c r="N50" s="11">
        <f>IF(A50="","",IF(AND(B50&lt;&gt;"",B50&lt;TODAY(),H50="Scheduled"),"Check status",""))</f>
        <v/>
      </c>
    </row>
    <row r="51">
      <c r="A51" s="22" t="n"/>
      <c r="B51" s="23" t="n"/>
      <c r="C51" s="24" t="n"/>
      <c r="D51" s="22" t="n"/>
      <c r="E51" s="22" t="n"/>
      <c r="F51" s="22" t="n"/>
      <c r="G51" s="22" t="n"/>
      <c r="H51" s="22" t="n"/>
      <c r="I51" s="25" t="n"/>
      <c r="J51" s="26" t="n"/>
      <c r="K51" s="15">
        <f>IF(B51="","",TEXT(B51,"mmm yyyy"))</f>
        <v/>
      </c>
      <c r="L51" s="28">
        <f>IF(OR(A51="",H51=""),"",IF(H51="No Show",1,0))</f>
        <v/>
      </c>
      <c r="M51" s="28">
        <f>IF(OR(A51="",H51=""),"",IF(H51="Canceled",1,0))</f>
        <v/>
      </c>
      <c r="N51" s="15">
        <f>IF(A51="","",IF(AND(B51&lt;&gt;"",B51&lt;TODAY(),H51="Scheduled"),"Check status",""))</f>
        <v/>
      </c>
    </row>
    <row r="52">
      <c r="A52" s="22" t="n"/>
      <c r="B52" s="23" t="n"/>
      <c r="C52" s="24" t="n"/>
      <c r="D52" s="22" t="n"/>
      <c r="E52" s="22" t="n"/>
      <c r="F52" s="22" t="n"/>
      <c r="G52" s="22" t="n"/>
      <c r="H52" s="22" t="n"/>
      <c r="I52" s="25" t="n"/>
      <c r="J52" s="26" t="n"/>
      <c r="K52" s="11">
        <f>IF(B52="","",TEXT(B52,"mmm yyyy"))</f>
        <v/>
      </c>
      <c r="L52" s="27">
        <f>IF(OR(A52="",H52=""),"",IF(H52="No Show",1,0))</f>
        <v/>
      </c>
      <c r="M52" s="27">
        <f>IF(OR(A52="",H52=""),"",IF(H52="Canceled",1,0))</f>
        <v/>
      </c>
      <c r="N52" s="11">
        <f>IF(A52="","",IF(AND(B52&lt;&gt;"",B52&lt;TODAY(),H52="Scheduled"),"Check status",""))</f>
        <v/>
      </c>
    </row>
    <row r="53">
      <c r="A53" s="22" t="n"/>
      <c r="B53" s="23" t="n"/>
      <c r="C53" s="24" t="n"/>
      <c r="D53" s="22" t="n"/>
      <c r="E53" s="22" t="n"/>
      <c r="F53" s="22" t="n"/>
      <c r="G53" s="22" t="n"/>
      <c r="H53" s="22" t="n"/>
      <c r="I53" s="25" t="n"/>
      <c r="J53" s="26" t="n"/>
      <c r="K53" s="15">
        <f>IF(B53="","",TEXT(B53,"mmm yyyy"))</f>
        <v/>
      </c>
      <c r="L53" s="28">
        <f>IF(OR(A53="",H53=""),"",IF(H53="No Show",1,0))</f>
        <v/>
      </c>
      <c r="M53" s="28">
        <f>IF(OR(A53="",H53=""),"",IF(H53="Canceled",1,0))</f>
        <v/>
      </c>
      <c r="N53" s="15">
        <f>IF(A53="","",IF(AND(B53&lt;&gt;"",B53&lt;TODAY(),H53="Scheduled"),"Check status",""))</f>
        <v/>
      </c>
    </row>
    <row r="54">
      <c r="A54" s="22" t="n"/>
      <c r="B54" s="23" t="n"/>
      <c r="C54" s="24" t="n"/>
      <c r="D54" s="22" t="n"/>
      <c r="E54" s="22" t="n"/>
      <c r="F54" s="22" t="n"/>
      <c r="G54" s="22" t="n"/>
      <c r="H54" s="22" t="n"/>
      <c r="I54" s="25" t="n"/>
      <c r="J54" s="26" t="n"/>
      <c r="K54" s="11">
        <f>IF(B54="","",TEXT(B54,"mmm yyyy"))</f>
        <v/>
      </c>
      <c r="L54" s="27">
        <f>IF(OR(A54="",H54=""),"",IF(H54="No Show",1,0))</f>
        <v/>
      </c>
      <c r="M54" s="27">
        <f>IF(OR(A54="",H54=""),"",IF(H54="Canceled",1,0))</f>
        <v/>
      </c>
      <c r="N54" s="11">
        <f>IF(A54="","",IF(AND(B54&lt;&gt;"",B54&lt;TODAY(),H54="Scheduled"),"Check status",""))</f>
        <v/>
      </c>
    </row>
    <row r="55">
      <c r="A55" s="22" t="n"/>
      <c r="B55" s="23" t="n"/>
      <c r="C55" s="24" t="n"/>
      <c r="D55" s="22" t="n"/>
      <c r="E55" s="22" t="n"/>
      <c r="F55" s="22" t="n"/>
      <c r="G55" s="22" t="n"/>
      <c r="H55" s="22" t="n"/>
      <c r="I55" s="25" t="n"/>
      <c r="J55" s="26" t="n"/>
      <c r="K55" s="15">
        <f>IF(B55="","",TEXT(B55,"mmm yyyy"))</f>
        <v/>
      </c>
      <c r="L55" s="28">
        <f>IF(OR(A55="",H55=""),"",IF(H55="No Show",1,0))</f>
        <v/>
      </c>
      <c r="M55" s="28">
        <f>IF(OR(A55="",H55=""),"",IF(H55="Canceled",1,0))</f>
        <v/>
      </c>
      <c r="N55" s="15">
        <f>IF(A55="","",IF(AND(B55&lt;&gt;"",B55&lt;TODAY(),H55="Scheduled"),"Check status",""))</f>
        <v/>
      </c>
    </row>
    <row r="56">
      <c r="A56" s="22" t="n"/>
      <c r="B56" s="23" t="n"/>
      <c r="C56" s="24" t="n"/>
      <c r="D56" s="22" t="n"/>
      <c r="E56" s="22" t="n"/>
      <c r="F56" s="22" t="n"/>
      <c r="G56" s="22" t="n"/>
      <c r="H56" s="22" t="n"/>
      <c r="I56" s="25" t="n"/>
      <c r="J56" s="26" t="n"/>
      <c r="K56" s="11">
        <f>IF(B56="","",TEXT(B56,"mmm yyyy"))</f>
        <v/>
      </c>
      <c r="L56" s="27">
        <f>IF(OR(A56="",H56=""),"",IF(H56="No Show",1,0))</f>
        <v/>
      </c>
      <c r="M56" s="27">
        <f>IF(OR(A56="",H56=""),"",IF(H56="Canceled",1,0))</f>
        <v/>
      </c>
      <c r="N56" s="11">
        <f>IF(A56="","",IF(AND(B56&lt;&gt;"",B56&lt;TODAY(),H56="Scheduled"),"Check status",""))</f>
        <v/>
      </c>
    </row>
    <row r="57">
      <c r="A57" s="22" t="n"/>
      <c r="B57" s="23" t="n"/>
      <c r="C57" s="24" t="n"/>
      <c r="D57" s="22" t="n"/>
      <c r="E57" s="22" t="n"/>
      <c r="F57" s="22" t="n"/>
      <c r="G57" s="22" t="n"/>
      <c r="H57" s="22" t="n"/>
      <c r="I57" s="25" t="n"/>
      <c r="J57" s="26" t="n"/>
      <c r="K57" s="15">
        <f>IF(B57="","",TEXT(B57,"mmm yyyy"))</f>
        <v/>
      </c>
      <c r="L57" s="28">
        <f>IF(OR(A57="",H57=""),"",IF(H57="No Show",1,0))</f>
        <v/>
      </c>
      <c r="M57" s="28">
        <f>IF(OR(A57="",H57=""),"",IF(H57="Canceled",1,0))</f>
        <v/>
      </c>
      <c r="N57" s="15">
        <f>IF(A57="","",IF(AND(B57&lt;&gt;"",B57&lt;TODAY(),H57="Scheduled"),"Check status",""))</f>
        <v/>
      </c>
    </row>
    <row r="58">
      <c r="A58" s="22" t="n"/>
      <c r="B58" s="23" t="n"/>
      <c r="C58" s="24" t="n"/>
      <c r="D58" s="22" t="n"/>
      <c r="E58" s="22" t="n"/>
      <c r="F58" s="22" t="n"/>
      <c r="G58" s="22" t="n"/>
      <c r="H58" s="22" t="n"/>
      <c r="I58" s="25" t="n"/>
      <c r="J58" s="26" t="n"/>
      <c r="K58" s="11">
        <f>IF(B58="","",TEXT(B58,"mmm yyyy"))</f>
        <v/>
      </c>
      <c r="L58" s="27">
        <f>IF(OR(A58="",H58=""),"",IF(H58="No Show",1,0))</f>
        <v/>
      </c>
      <c r="M58" s="27">
        <f>IF(OR(A58="",H58=""),"",IF(H58="Canceled",1,0))</f>
        <v/>
      </c>
      <c r="N58" s="11">
        <f>IF(A58="","",IF(AND(B58&lt;&gt;"",B58&lt;TODAY(),H58="Scheduled"),"Check status",""))</f>
        <v/>
      </c>
    </row>
    <row r="59">
      <c r="A59" s="22" t="n"/>
      <c r="B59" s="23" t="n"/>
      <c r="C59" s="24" t="n"/>
      <c r="D59" s="22" t="n"/>
      <c r="E59" s="22" t="n"/>
      <c r="F59" s="22" t="n"/>
      <c r="G59" s="22" t="n"/>
      <c r="H59" s="22" t="n"/>
      <c r="I59" s="25" t="n"/>
      <c r="J59" s="26" t="n"/>
      <c r="K59" s="15">
        <f>IF(B59="","",TEXT(B59,"mmm yyyy"))</f>
        <v/>
      </c>
      <c r="L59" s="28">
        <f>IF(OR(A59="",H59=""),"",IF(H59="No Show",1,0))</f>
        <v/>
      </c>
      <c r="M59" s="28">
        <f>IF(OR(A59="",H59=""),"",IF(H59="Canceled",1,0))</f>
        <v/>
      </c>
      <c r="N59" s="15">
        <f>IF(A59="","",IF(AND(B59&lt;&gt;"",B59&lt;TODAY(),H59="Scheduled"),"Check status",""))</f>
        <v/>
      </c>
    </row>
    <row r="60">
      <c r="A60" s="22" t="n"/>
      <c r="B60" s="23" t="n"/>
      <c r="C60" s="24" t="n"/>
      <c r="D60" s="22" t="n"/>
      <c r="E60" s="22" t="n"/>
      <c r="F60" s="22" t="n"/>
      <c r="G60" s="22" t="n"/>
      <c r="H60" s="22" t="n"/>
      <c r="I60" s="25" t="n"/>
      <c r="J60" s="26" t="n"/>
      <c r="K60" s="11">
        <f>IF(B60="","",TEXT(B60,"mmm yyyy"))</f>
        <v/>
      </c>
      <c r="L60" s="27">
        <f>IF(OR(A60="",H60=""),"",IF(H60="No Show",1,0))</f>
        <v/>
      </c>
      <c r="M60" s="27">
        <f>IF(OR(A60="",H60=""),"",IF(H60="Canceled",1,0))</f>
        <v/>
      </c>
      <c r="N60" s="11">
        <f>IF(A60="","",IF(AND(B60&lt;&gt;"",B60&lt;TODAY(),H60="Scheduled"),"Check status",""))</f>
        <v/>
      </c>
    </row>
    <row r="61">
      <c r="A61" s="22" t="n"/>
      <c r="B61" s="23" t="n"/>
      <c r="C61" s="24" t="n"/>
      <c r="D61" s="22" t="n"/>
      <c r="E61" s="22" t="n"/>
      <c r="F61" s="22" t="n"/>
      <c r="G61" s="22" t="n"/>
      <c r="H61" s="22" t="n"/>
      <c r="I61" s="25" t="n"/>
      <c r="J61" s="26" t="n"/>
      <c r="K61" s="15">
        <f>IF(B61="","",TEXT(B61,"mmm yyyy"))</f>
        <v/>
      </c>
      <c r="L61" s="28">
        <f>IF(OR(A61="",H61=""),"",IF(H61="No Show",1,0))</f>
        <v/>
      </c>
      <c r="M61" s="28">
        <f>IF(OR(A61="",H61=""),"",IF(H61="Canceled",1,0))</f>
        <v/>
      </c>
      <c r="N61" s="15">
        <f>IF(A61="","",IF(AND(B61&lt;&gt;"",B61&lt;TODAY(),H61="Scheduled"),"Check status",""))</f>
        <v/>
      </c>
    </row>
    <row r="62">
      <c r="A62" s="22" t="n"/>
      <c r="B62" s="23" t="n"/>
      <c r="C62" s="24" t="n"/>
      <c r="D62" s="22" t="n"/>
      <c r="E62" s="22" t="n"/>
      <c r="F62" s="22" t="n"/>
      <c r="G62" s="22" t="n"/>
      <c r="H62" s="22" t="n"/>
      <c r="I62" s="25" t="n"/>
      <c r="J62" s="26" t="n"/>
      <c r="K62" s="11">
        <f>IF(B62="","",TEXT(B62,"mmm yyyy"))</f>
        <v/>
      </c>
      <c r="L62" s="27">
        <f>IF(OR(A62="",H62=""),"",IF(H62="No Show",1,0))</f>
        <v/>
      </c>
      <c r="M62" s="27">
        <f>IF(OR(A62="",H62=""),"",IF(H62="Canceled",1,0))</f>
        <v/>
      </c>
      <c r="N62" s="11">
        <f>IF(A62="","",IF(AND(B62&lt;&gt;"",B62&lt;TODAY(),H62="Scheduled"),"Check status",""))</f>
        <v/>
      </c>
    </row>
    <row r="63">
      <c r="A63" s="22" t="n"/>
      <c r="B63" s="23" t="n"/>
      <c r="C63" s="24" t="n"/>
      <c r="D63" s="22" t="n"/>
      <c r="E63" s="22" t="n"/>
      <c r="F63" s="22" t="n"/>
      <c r="G63" s="22" t="n"/>
      <c r="H63" s="22" t="n"/>
      <c r="I63" s="25" t="n"/>
      <c r="J63" s="26" t="n"/>
      <c r="K63" s="15">
        <f>IF(B63="","",TEXT(B63,"mmm yyyy"))</f>
        <v/>
      </c>
      <c r="L63" s="28">
        <f>IF(OR(A63="",H63=""),"",IF(H63="No Show",1,0))</f>
        <v/>
      </c>
      <c r="M63" s="28">
        <f>IF(OR(A63="",H63=""),"",IF(H63="Canceled",1,0))</f>
        <v/>
      </c>
      <c r="N63" s="15">
        <f>IF(A63="","",IF(AND(B63&lt;&gt;"",B63&lt;TODAY(),H63="Scheduled"),"Check status",""))</f>
        <v/>
      </c>
    </row>
    <row r="64">
      <c r="A64" s="22" t="n"/>
      <c r="B64" s="23" t="n"/>
      <c r="C64" s="24" t="n"/>
      <c r="D64" s="22" t="n"/>
      <c r="E64" s="22" t="n"/>
      <c r="F64" s="22" t="n"/>
      <c r="G64" s="22" t="n"/>
      <c r="H64" s="22" t="n"/>
      <c r="I64" s="25" t="n"/>
      <c r="J64" s="26" t="n"/>
      <c r="K64" s="11">
        <f>IF(B64="","",TEXT(B64,"mmm yyyy"))</f>
        <v/>
      </c>
      <c r="L64" s="27">
        <f>IF(OR(A64="",H64=""),"",IF(H64="No Show",1,0))</f>
        <v/>
      </c>
      <c r="M64" s="27">
        <f>IF(OR(A64="",H64=""),"",IF(H64="Canceled",1,0))</f>
        <v/>
      </c>
      <c r="N64" s="11">
        <f>IF(A64="","",IF(AND(B64&lt;&gt;"",B64&lt;TODAY(),H64="Scheduled"),"Check status",""))</f>
        <v/>
      </c>
    </row>
    <row r="65">
      <c r="A65" s="22" t="n"/>
      <c r="B65" s="23" t="n"/>
      <c r="C65" s="24" t="n"/>
      <c r="D65" s="22" t="n"/>
      <c r="E65" s="22" t="n"/>
      <c r="F65" s="22" t="n"/>
      <c r="G65" s="22" t="n"/>
      <c r="H65" s="22" t="n"/>
      <c r="I65" s="25" t="n"/>
      <c r="J65" s="26" t="n"/>
      <c r="K65" s="15">
        <f>IF(B65="","",TEXT(B65,"mmm yyyy"))</f>
        <v/>
      </c>
      <c r="L65" s="28">
        <f>IF(OR(A65="",H65=""),"",IF(H65="No Show",1,0))</f>
        <v/>
      </c>
      <c r="M65" s="28">
        <f>IF(OR(A65="",H65=""),"",IF(H65="Canceled",1,0))</f>
        <v/>
      </c>
      <c r="N65" s="15">
        <f>IF(A65="","",IF(AND(B65&lt;&gt;"",B65&lt;TODAY(),H65="Scheduled"),"Check status",""))</f>
        <v/>
      </c>
    </row>
    <row r="66">
      <c r="A66" s="22" t="n"/>
      <c r="B66" s="23" t="n"/>
      <c r="C66" s="24" t="n"/>
      <c r="D66" s="22" t="n"/>
      <c r="E66" s="22" t="n"/>
      <c r="F66" s="22" t="n"/>
      <c r="G66" s="22" t="n"/>
      <c r="H66" s="22" t="n"/>
      <c r="I66" s="25" t="n"/>
      <c r="J66" s="26" t="n"/>
      <c r="K66" s="11">
        <f>IF(B66="","",TEXT(B66,"mmm yyyy"))</f>
        <v/>
      </c>
      <c r="L66" s="27">
        <f>IF(OR(A66="",H66=""),"",IF(H66="No Show",1,0))</f>
        <v/>
      </c>
      <c r="M66" s="27">
        <f>IF(OR(A66="",H66=""),"",IF(H66="Canceled",1,0))</f>
        <v/>
      </c>
      <c r="N66" s="11">
        <f>IF(A66="","",IF(AND(B66&lt;&gt;"",B66&lt;TODAY(),H66="Scheduled"),"Check status",""))</f>
        <v/>
      </c>
    </row>
    <row r="67">
      <c r="A67" s="22" t="n"/>
      <c r="B67" s="23" t="n"/>
      <c r="C67" s="24" t="n"/>
      <c r="D67" s="22" t="n"/>
      <c r="E67" s="22" t="n"/>
      <c r="F67" s="22" t="n"/>
      <c r="G67" s="22" t="n"/>
      <c r="H67" s="22" t="n"/>
      <c r="I67" s="25" t="n"/>
      <c r="J67" s="26" t="n"/>
      <c r="K67" s="15">
        <f>IF(B67="","",TEXT(B67,"mmm yyyy"))</f>
        <v/>
      </c>
      <c r="L67" s="28">
        <f>IF(OR(A67="",H67=""),"",IF(H67="No Show",1,0))</f>
        <v/>
      </c>
      <c r="M67" s="28">
        <f>IF(OR(A67="",H67=""),"",IF(H67="Canceled",1,0))</f>
        <v/>
      </c>
      <c r="N67" s="15">
        <f>IF(A67="","",IF(AND(B67&lt;&gt;"",B67&lt;TODAY(),H67="Scheduled"),"Check status",""))</f>
        <v/>
      </c>
    </row>
    <row r="68">
      <c r="A68" s="22" t="n"/>
      <c r="B68" s="23" t="n"/>
      <c r="C68" s="24" t="n"/>
      <c r="D68" s="22" t="n"/>
      <c r="E68" s="22" t="n"/>
      <c r="F68" s="22" t="n"/>
      <c r="G68" s="22" t="n"/>
      <c r="H68" s="22" t="n"/>
      <c r="I68" s="25" t="n"/>
      <c r="J68" s="26" t="n"/>
      <c r="K68" s="11">
        <f>IF(B68="","",TEXT(B68,"mmm yyyy"))</f>
        <v/>
      </c>
      <c r="L68" s="27">
        <f>IF(OR(A68="",H68=""),"",IF(H68="No Show",1,0))</f>
        <v/>
      </c>
      <c r="M68" s="27">
        <f>IF(OR(A68="",H68=""),"",IF(H68="Canceled",1,0))</f>
        <v/>
      </c>
      <c r="N68" s="11">
        <f>IF(A68="","",IF(AND(B68&lt;&gt;"",B68&lt;TODAY(),H68="Scheduled"),"Check status",""))</f>
        <v/>
      </c>
    </row>
    <row r="69">
      <c r="A69" s="22" t="n"/>
      <c r="B69" s="23" t="n"/>
      <c r="C69" s="24" t="n"/>
      <c r="D69" s="22" t="n"/>
      <c r="E69" s="22" t="n"/>
      <c r="F69" s="22" t="n"/>
      <c r="G69" s="22" t="n"/>
      <c r="H69" s="22" t="n"/>
      <c r="I69" s="25" t="n"/>
      <c r="J69" s="26" t="n"/>
      <c r="K69" s="15">
        <f>IF(B69="","",TEXT(B69,"mmm yyyy"))</f>
        <v/>
      </c>
      <c r="L69" s="28">
        <f>IF(OR(A69="",H69=""),"",IF(H69="No Show",1,0))</f>
        <v/>
      </c>
      <c r="M69" s="28">
        <f>IF(OR(A69="",H69=""),"",IF(H69="Canceled",1,0))</f>
        <v/>
      </c>
      <c r="N69" s="15">
        <f>IF(A69="","",IF(AND(B69&lt;&gt;"",B69&lt;TODAY(),H69="Scheduled"),"Check status",""))</f>
        <v/>
      </c>
    </row>
    <row r="70">
      <c r="A70" s="22" t="n"/>
      <c r="B70" s="23" t="n"/>
      <c r="C70" s="24" t="n"/>
      <c r="D70" s="22" t="n"/>
      <c r="E70" s="22" t="n"/>
      <c r="F70" s="22" t="n"/>
      <c r="G70" s="22" t="n"/>
      <c r="H70" s="22" t="n"/>
      <c r="I70" s="25" t="n"/>
      <c r="J70" s="26" t="n"/>
      <c r="K70" s="11">
        <f>IF(B70="","",TEXT(B70,"mmm yyyy"))</f>
        <v/>
      </c>
      <c r="L70" s="27">
        <f>IF(OR(A70="",H70=""),"",IF(H70="No Show",1,0))</f>
        <v/>
      </c>
      <c r="M70" s="27">
        <f>IF(OR(A70="",H70=""),"",IF(H70="Canceled",1,0))</f>
        <v/>
      </c>
      <c r="N70" s="11">
        <f>IF(A70="","",IF(AND(B70&lt;&gt;"",B70&lt;TODAY(),H70="Scheduled"),"Check status",""))</f>
        <v/>
      </c>
    </row>
    <row r="71">
      <c r="A71" s="22" t="n"/>
      <c r="B71" s="23" t="n"/>
      <c r="C71" s="24" t="n"/>
      <c r="D71" s="22" t="n"/>
      <c r="E71" s="22" t="n"/>
      <c r="F71" s="22" t="n"/>
      <c r="G71" s="22" t="n"/>
      <c r="H71" s="22" t="n"/>
      <c r="I71" s="25" t="n"/>
      <c r="J71" s="26" t="n"/>
      <c r="K71" s="15">
        <f>IF(B71="","",TEXT(B71,"mmm yyyy"))</f>
        <v/>
      </c>
      <c r="L71" s="28">
        <f>IF(OR(A71="",H71=""),"",IF(H71="No Show",1,0))</f>
        <v/>
      </c>
      <c r="M71" s="28">
        <f>IF(OR(A71="",H71=""),"",IF(H71="Canceled",1,0))</f>
        <v/>
      </c>
      <c r="N71" s="15">
        <f>IF(A71="","",IF(AND(B71&lt;&gt;"",B71&lt;TODAY(),H71="Scheduled"),"Check status",""))</f>
        <v/>
      </c>
    </row>
    <row r="72">
      <c r="A72" s="22" t="n"/>
      <c r="B72" s="23" t="n"/>
      <c r="C72" s="24" t="n"/>
      <c r="D72" s="22" t="n"/>
      <c r="E72" s="22" t="n"/>
      <c r="F72" s="22" t="n"/>
      <c r="G72" s="22" t="n"/>
      <c r="H72" s="22" t="n"/>
      <c r="I72" s="25" t="n"/>
      <c r="J72" s="26" t="n"/>
      <c r="K72" s="11">
        <f>IF(B72="","",TEXT(B72,"mmm yyyy"))</f>
        <v/>
      </c>
      <c r="L72" s="27">
        <f>IF(OR(A72="",H72=""),"",IF(H72="No Show",1,0))</f>
        <v/>
      </c>
      <c r="M72" s="27">
        <f>IF(OR(A72="",H72=""),"",IF(H72="Canceled",1,0))</f>
        <v/>
      </c>
      <c r="N72" s="11">
        <f>IF(A72="","",IF(AND(B72&lt;&gt;"",B72&lt;TODAY(),H72="Scheduled"),"Check status",""))</f>
        <v/>
      </c>
    </row>
    <row r="73">
      <c r="A73" s="22" t="n"/>
      <c r="B73" s="23" t="n"/>
      <c r="C73" s="24" t="n"/>
      <c r="D73" s="22" t="n"/>
      <c r="E73" s="22" t="n"/>
      <c r="F73" s="22" t="n"/>
      <c r="G73" s="22" t="n"/>
      <c r="H73" s="22" t="n"/>
      <c r="I73" s="25" t="n"/>
      <c r="J73" s="26" t="n"/>
      <c r="K73" s="15">
        <f>IF(B73="","",TEXT(B73,"mmm yyyy"))</f>
        <v/>
      </c>
      <c r="L73" s="28">
        <f>IF(OR(A73="",H73=""),"",IF(H73="No Show",1,0))</f>
        <v/>
      </c>
      <c r="M73" s="28">
        <f>IF(OR(A73="",H73=""),"",IF(H73="Canceled",1,0))</f>
        <v/>
      </c>
      <c r="N73" s="15">
        <f>IF(A73="","",IF(AND(B73&lt;&gt;"",B73&lt;TODAY(),H73="Scheduled"),"Check status",""))</f>
        <v/>
      </c>
    </row>
    <row r="74">
      <c r="A74" s="22" t="n"/>
      <c r="B74" s="23" t="n"/>
      <c r="C74" s="24" t="n"/>
      <c r="D74" s="22" t="n"/>
      <c r="E74" s="22" t="n"/>
      <c r="F74" s="22" t="n"/>
      <c r="G74" s="22" t="n"/>
      <c r="H74" s="22" t="n"/>
      <c r="I74" s="25" t="n"/>
      <c r="J74" s="26" t="n"/>
      <c r="K74" s="11">
        <f>IF(B74="","",TEXT(B74,"mmm yyyy"))</f>
        <v/>
      </c>
      <c r="L74" s="27">
        <f>IF(OR(A74="",H74=""),"",IF(H74="No Show",1,0))</f>
        <v/>
      </c>
      <c r="M74" s="27">
        <f>IF(OR(A74="",H74=""),"",IF(H74="Canceled",1,0))</f>
        <v/>
      </c>
      <c r="N74" s="11">
        <f>IF(A74="","",IF(AND(B74&lt;&gt;"",B74&lt;TODAY(),H74="Scheduled"),"Check status",""))</f>
        <v/>
      </c>
    </row>
    <row r="75">
      <c r="A75" s="22" t="n"/>
      <c r="B75" s="23" t="n"/>
      <c r="C75" s="24" t="n"/>
      <c r="D75" s="22" t="n"/>
      <c r="E75" s="22" t="n"/>
      <c r="F75" s="22" t="n"/>
      <c r="G75" s="22" t="n"/>
      <c r="H75" s="22" t="n"/>
      <c r="I75" s="25" t="n"/>
      <c r="J75" s="26" t="n"/>
      <c r="K75" s="15">
        <f>IF(B75="","",TEXT(B75,"mmm yyyy"))</f>
        <v/>
      </c>
      <c r="L75" s="28">
        <f>IF(OR(A75="",H75=""),"",IF(H75="No Show",1,0))</f>
        <v/>
      </c>
      <c r="M75" s="28">
        <f>IF(OR(A75="",H75=""),"",IF(H75="Canceled",1,0))</f>
        <v/>
      </c>
      <c r="N75" s="15">
        <f>IF(A75="","",IF(AND(B75&lt;&gt;"",B75&lt;TODAY(),H75="Scheduled"),"Check status",""))</f>
        <v/>
      </c>
    </row>
    <row r="76">
      <c r="A76" s="22" t="n"/>
      <c r="B76" s="23" t="n"/>
      <c r="C76" s="24" t="n"/>
      <c r="D76" s="22" t="n"/>
      <c r="E76" s="22" t="n"/>
      <c r="F76" s="22" t="n"/>
      <c r="G76" s="22" t="n"/>
      <c r="H76" s="22" t="n"/>
      <c r="I76" s="25" t="n"/>
      <c r="J76" s="26" t="n"/>
      <c r="K76" s="11">
        <f>IF(B76="","",TEXT(B76,"mmm yyyy"))</f>
        <v/>
      </c>
      <c r="L76" s="27">
        <f>IF(OR(A76="",H76=""),"",IF(H76="No Show",1,0))</f>
        <v/>
      </c>
      <c r="M76" s="27">
        <f>IF(OR(A76="",H76=""),"",IF(H76="Canceled",1,0))</f>
        <v/>
      </c>
      <c r="N76" s="11">
        <f>IF(A76="","",IF(AND(B76&lt;&gt;"",B76&lt;TODAY(),H76="Scheduled"),"Check status",""))</f>
        <v/>
      </c>
    </row>
    <row r="77">
      <c r="A77" s="22" t="n"/>
      <c r="B77" s="23" t="n"/>
      <c r="C77" s="24" t="n"/>
      <c r="D77" s="22" t="n"/>
      <c r="E77" s="22" t="n"/>
      <c r="F77" s="22" t="n"/>
      <c r="G77" s="22" t="n"/>
      <c r="H77" s="22" t="n"/>
      <c r="I77" s="25" t="n"/>
      <c r="J77" s="26" t="n"/>
      <c r="K77" s="15">
        <f>IF(B77="","",TEXT(B77,"mmm yyyy"))</f>
        <v/>
      </c>
      <c r="L77" s="28">
        <f>IF(OR(A77="",H77=""),"",IF(H77="No Show",1,0))</f>
        <v/>
      </c>
      <c r="M77" s="28">
        <f>IF(OR(A77="",H77=""),"",IF(H77="Canceled",1,0))</f>
        <v/>
      </c>
      <c r="N77" s="15">
        <f>IF(A77="","",IF(AND(B77&lt;&gt;"",B77&lt;TODAY(),H77="Scheduled"),"Check status",""))</f>
        <v/>
      </c>
    </row>
    <row r="78">
      <c r="A78" s="22" t="n"/>
      <c r="B78" s="23" t="n"/>
      <c r="C78" s="24" t="n"/>
      <c r="D78" s="22" t="n"/>
      <c r="E78" s="22" t="n"/>
      <c r="F78" s="22" t="n"/>
      <c r="G78" s="22" t="n"/>
      <c r="H78" s="22" t="n"/>
      <c r="I78" s="25" t="n"/>
      <c r="J78" s="26" t="n"/>
      <c r="K78" s="11">
        <f>IF(B78="","",TEXT(B78,"mmm yyyy"))</f>
        <v/>
      </c>
      <c r="L78" s="27">
        <f>IF(OR(A78="",H78=""),"",IF(H78="No Show",1,0))</f>
        <v/>
      </c>
      <c r="M78" s="27">
        <f>IF(OR(A78="",H78=""),"",IF(H78="Canceled",1,0))</f>
        <v/>
      </c>
      <c r="N78" s="11">
        <f>IF(A78="","",IF(AND(B78&lt;&gt;"",B78&lt;TODAY(),H78="Scheduled"),"Check status",""))</f>
        <v/>
      </c>
    </row>
    <row r="79">
      <c r="A79" s="22" t="n"/>
      <c r="B79" s="23" t="n"/>
      <c r="C79" s="24" t="n"/>
      <c r="D79" s="22" t="n"/>
      <c r="E79" s="22" t="n"/>
      <c r="F79" s="22" t="n"/>
      <c r="G79" s="22" t="n"/>
      <c r="H79" s="22" t="n"/>
      <c r="I79" s="25" t="n"/>
      <c r="J79" s="26" t="n"/>
      <c r="K79" s="15">
        <f>IF(B79="","",TEXT(B79,"mmm yyyy"))</f>
        <v/>
      </c>
      <c r="L79" s="28">
        <f>IF(OR(A79="",H79=""),"",IF(H79="No Show",1,0))</f>
        <v/>
      </c>
      <c r="M79" s="28">
        <f>IF(OR(A79="",H79=""),"",IF(H79="Canceled",1,0))</f>
        <v/>
      </c>
      <c r="N79" s="15">
        <f>IF(A79="","",IF(AND(B79&lt;&gt;"",B79&lt;TODAY(),H79="Scheduled"),"Check status",""))</f>
        <v/>
      </c>
    </row>
    <row r="80">
      <c r="A80" s="22" t="n"/>
      <c r="B80" s="23" t="n"/>
      <c r="C80" s="24" t="n"/>
      <c r="D80" s="22" t="n"/>
      <c r="E80" s="22" t="n"/>
      <c r="F80" s="22" t="n"/>
      <c r="G80" s="22" t="n"/>
      <c r="H80" s="22" t="n"/>
      <c r="I80" s="25" t="n"/>
      <c r="J80" s="26" t="n"/>
      <c r="K80" s="11">
        <f>IF(B80="","",TEXT(B80,"mmm yyyy"))</f>
        <v/>
      </c>
      <c r="L80" s="27">
        <f>IF(OR(A80="",H80=""),"",IF(H80="No Show",1,0))</f>
        <v/>
      </c>
      <c r="M80" s="27">
        <f>IF(OR(A80="",H80=""),"",IF(H80="Canceled",1,0))</f>
        <v/>
      </c>
      <c r="N80" s="11">
        <f>IF(A80="","",IF(AND(B80&lt;&gt;"",B80&lt;TODAY(),H80="Scheduled"),"Check status",""))</f>
        <v/>
      </c>
    </row>
    <row r="81">
      <c r="A81" s="22" t="n"/>
      <c r="B81" s="23" t="n"/>
      <c r="C81" s="24" t="n"/>
      <c r="D81" s="22" t="n"/>
      <c r="E81" s="22" t="n"/>
      <c r="F81" s="22" t="n"/>
      <c r="G81" s="22" t="n"/>
      <c r="H81" s="22" t="n"/>
      <c r="I81" s="25" t="n"/>
      <c r="J81" s="26" t="n"/>
      <c r="K81" s="15">
        <f>IF(B81="","",TEXT(B81,"mmm yyyy"))</f>
        <v/>
      </c>
      <c r="L81" s="28">
        <f>IF(OR(A81="",H81=""),"",IF(H81="No Show",1,0))</f>
        <v/>
      </c>
      <c r="M81" s="28">
        <f>IF(OR(A81="",H81=""),"",IF(H81="Canceled",1,0))</f>
        <v/>
      </c>
      <c r="N81" s="15">
        <f>IF(A81="","",IF(AND(B81&lt;&gt;"",B81&lt;TODAY(),H81="Scheduled"),"Check status",""))</f>
        <v/>
      </c>
    </row>
    <row r="82">
      <c r="A82" s="22" t="n"/>
      <c r="B82" s="23" t="n"/>
      <c r="C82" s="24" t="n"/>
      <c r="D82" s="22" t="n"/>
      <c r="E82" s="22" t="n"/>
      <c r="F82" s="22" t="n"/>
      <c r="G82" s="22" t="n"/>
      <c r="H82" s="22" t="n"/>
      <c r="I82" s="25" t="n"/>
      <c r="J82" s="26" t="n"/>
      <c r="K82" s="11">
        <f>IF(B82="","",TEXT(B82,"mmm yyyy"))</f>
        <v/>
      </c>
      <c r="L82" s="27">
        <f>IF(OR(A82="",H82=""),"",IF(H82="No Show",1,0))</f>
        <v/>
      </c>
      <c r="M82" s="27">
        <f>IF(OR(A82="",H82=""),"",IF(H82="Canceled",1,0))</f>
        <v/>
      </c>
      <c r="N82" s="11">
        <f>IF(A82="","",IF(AND(B82&lt;&gt;"",B82&lt;TODAY(),H82="Scheduled"),"Check status",""))</f>
        <v/>
      </c>
    </row>
    <row r="83">
      <c r="A83" s="22" t="n"/>
      <c r="B83" s="23" t="n"/>
      <c r="C83" s="24" t="n"/>
      <c r="D83" s="22" t="n"/>
      <c r="E83" s="22" t="n"/>
      <c r="F83" s="22" t="n"/>
      <c r="G83" s="22" t="n"/>
      <c r="H83" s="22" t="n"/>
      <c r="I83" s="25" t="n"/>
      <c r="J83" s="26" t="n"/>
      <c r="K83" s="15">
        <f>IF(B83="","",TEXT(B83,"mmm yyyy"))</f>
        <v/>
      </c>
      <c r="L83" s="28">
        <f>IF(OR(A83="",H83=""),"",IF(H83="No Show",1,0))</f>
        <v/>
      </c>
      <c r="M83" s="28">
        <f>IF(OR(A83="",H83=""),"",IF(H83="Canceled",1,0))</f>
        <v/>
      </c>
      <c r="N83" s="15">
        <f>IF(A83="","",IF(AND(B83&lt;&gt;"",B83&lt;TODAY(),H83="Scheduled"),"Check status",""))</f>
        <v/>
      </c>
    </row>
    <row r="84">
      <c r="A84" s="22" t="n"/>
      <c r="B84" s="23" t="n"/>
      <c r="C84" s="24" t="n"/>
      <c r="D84" s="22" t="n"/>
      <c r="E84" s="22" t="n"/>
      <c r="F84" s="22" t="n"/>
      <c r="G84" s="22" t="n"/>
      <c r="H84" s="22" t="n"/>
      <c r="I84" s="25" t="n"/>
      <c r="J84" s="26" t="n"/>
      <c r="K84" s="11">
        <f>IF(B84="","",TEXT(B84,"mmm yyyy"))</f>
        <v/>
      </c>
      <c r="L84" s="27">
        <f>IF(OR(A84="",H84=""),"",IF(H84="No Show",1,0))</f>
        <v/>
      </c>
      <c r="M84" s="27">
        <f>IF(OR(A84="",H84=""),"",IF(H84="Canceled",1,0))</f>
        <v/>
      </c>
      <c r="N84" s="11">
        <f>IF(A84="","",IF(AND(B84&lt;&gt;"",B84&lt;TODAY(),H84="Scheduled"),"Check status",""))</f>
        <v/>
      </c>
    </row>
    <row r="85">
      <c r="A85" s="22" t="n"/>
      <c r="B85" s="23" t="n"/>
      <c r="C85" s="24" t="n"/>
      <c r="D85" s="22" t="n"/>
      <c r="E85" s="22" t="n"/>
      <c r="F85" s="22" t="n"/>
      <c r="G85" s="22" t="n"/>
      <c r="H85" s="22" t="n"/>
      <c r="I85" s="25" t="n"/>
      <c r="J85" s="26" t="n"/>
      <c r="K85" s="15">
        <f>IF(B85="","",TEXT(B85,"mmm yyyy"))</f>
        <v/>
      </c>
      <c r="L85" s="28">
        <f>IF(OR(A85="",H85=""),"",IF(H85="No Show",1,0))</f>
        <v/>
      </c>
      <c r="M85" s="28">
        <f>IF(OR(A85="",H85=""),"",IF(H85="Canceled",1,0))</f>
        <v/>
      </c>
      <c r="N85" s="15">
        <f>IF(A85="","",IF(AND(B85&lt;&gt;"",B85&lt;TODAY(),H85="Scheduled"),"Check status",""))</f>
        <v/>
      </c>
    </row>
    <row r="86">
      <c r="A86" s="22" t="n"/>
      <c r="B86" s="23" t="n"/>
      <c r="C86" s="24" t="n"/>
      <c r="D86" s="22" t="n"/>
      <c r="E86" s="22" t="n"/>
      <c r="F86" s="22" t="n"/>
      <c r="G86" s="22" t="n"/>
      <c r="H86" s="22" t="n"/>
      <c r="I86" s="25" t="n"/>
      <c r="J86" s="26" t="n"/>
      <c r="K86" s="11">
        <f>IF(B86="","",TEXT(B86,"mmm yyyy"))</f>
        <v/>
      </c>
      <c r="L86" s="27">
        <f>IF(OR(A86="",H86=""),"",IF(H86="No Show",1,0))</f>
        <v/>
      </c>
      <c r="M86" s="27">
        <f>IF(OR(A86="",H86=""),"",IF(H86="Canceled",1,0))</f>
        <v/>
      </c>
      <c r="N86" s="11">
        <f>IF(A86="","",IF(AND(B86&lt;&gt;"",B86&lt;TODAY(),H86="Scheduled"),"Check status",""))</f>
        <v/>
      </c>
    </row>
    <row r="87">
      <c r="A87" s="22" t="n"/>
      <c r="B87" s="23" t="n"/>
      <c r="C87" s="24" t="n"/>
      <c r="D87" s="22" t="n"/>
      <c r="E87" s="22" t="n"/>
      <c r="F87" s="22" t="n"/>
      <c r="G87" s="22" t="n"/>
      <c r="H87" s="22" t="n"/>
      <c r="I87" s="25" t="n"/>
      <c r="J87" s="26" t="n"/>
      <c r="K87" s="15">
        <f>IF(B87="","",TEXT(B87,"mmm yyyy"))</f>
        <v/>
      </c>
      <c r="L87" s="28">
        <f>IF(OR(A87="",H87=""),"",IF(H87="No Show",1,0))</f>
        <v/>
      </c>
      <c r="M87" s="28">
        <f>IF(OR(A87="",H87=""),"",IF(H87="Canceled",1,0))</f>
        <v/>
      </c>
      <c r="N87" s="15">
        <f>IF(A87="","",IF(AND(B87&lt;&gt;"",B87&lt;TODAY(),H87="Scheduled"),"Check status",""))</f>
        <v/>
      </c>
    </row>
    <row r="88">
      <c r="A88" s="22" t="n"/>
      <c r="B88" s="23" t="n"/>
      <c r="C88" s="24" t="n"/>
      <c r="D88" s="22" t="n"/>
      <c r="E88" s="22" t="n"/>
      <c r="F88" s="22" t="n"/>
      <c r="G88" s="22" t="n"/>
      <c r="H88" s="22" t="n"/>
      <c r="I88" s="25" t="n"/>
      <c r="J88" s="26" t="n"/>
      <c r="K88" s="11">
        <f>IF(B88="","",TEXT(B88,"mmm yyyy"))</f>
        <v/>
      </c>
      <c r="L88" s="27">
        <f>IF(OR(A88="",H88=""),"",IF(H88="No Show",1,0))</f>
        <v/>
      </c>
      <c r="M88" s="27">
        <f>IF(OR(A88="",H88=""),"",IF(H88="Canceled",1,0))</f>
        <v/>
      </c>
      <c r="N88" s="11">
        <f>IF(A88="","",IF(AND(B88&lt;&gt;"",B88&lt;TODAY(),H88="Scheduled"),"Check status",""))</f>
        <v/>
      </c>
    </row>
    <row r="89">
      <c r="A89" s="22" t="n"/>
      <c r="B89" s="23" t="n"/>
      <c r="C89" s="24" t="n"/>
      <c r="D89" s="22" t="n"/>
      <c r="E89" s="22" t="n"/>
      <c r="F89" s="22" t="n"/>
      <c r="G89" s="22" t="n"/>
      <c r="H89" s="22" t="n"/>
      <c r="I89" s="25" t="n"/>
      <c r="J89" s="26" t="n"/>
      <c r="K89" s="15">
        <f>IF(B89="","",TEXT(B89,"mmm yyyy"))</f>
        <v/>
      </c>
      <c r="L89" s="28">
        <f>IF(OR(A89="",H89=""),"",IF(H89="No Show",1,0))</f>
        <v/>
      </c>
      <c r="M89" s="28">
        <f>IF(OR(A89="",H89=""),"",IF(H89="Canceled",1,0))</f>
        <v/>
      </c>
      <c r="N89" s="15">
        <f>IF(A89="","",IF(AND(B89&lt;&gt;"",B89&lt;TODAY(),H89="Scheduled"),"Check status",""))</f>
        <v/>
      </c>
    </row>
    <row r="90">
      <c r="A90" s="22" t="n"/>
      <c r="B90" s="23" t="n"/>
      <c r="C90" s="24" t="n"/>
      <c r="D90" s="22" t="n"/>
      <c r="E90" s="22" t="n"/>
      <c r="F90" s="22" t="n"/>
      <c r="G90" s="22" t="n"/>
      <c r="H90" s="22" t="n"/>
      <c r="I90" s="25" t="n"/>
      <c r="J90" s="26" t="n"/>
      <c r="K90" s="11">
        <f>IF(B90="","",TEXT(B90,"mmm yyyy"))</f>
        <v/>
      </c>
      <c r="L90" s="27">
        <f>IF(OR(A90="",H90=""),"",IF(H90="No Show",1,0))</f>
        <v/>
      </c>
      <c r="M90" s="27">
        <f>IF(OR(A90="",H90=""),"",IF(H90="Canceled",1,0))</f>
        <v/>
      </c>
      <c r="N90" s="11">
        <f>IF(A90="","",IF(AND(B90&lt;&gt;"",B90&lt;TODAY(),H90="Scheduled"),"Check status",""))</f>
        <v/>
      </c>
    </row>
    <row r="91">
      <c r="A91" s="22" t="n"/>
      <c r="B91" s="23" t="n"/>
      <c r="C91" s="24" t="n"/>
      <c r="D91" s="22" t="n"/>
      <c r="E91" s="22" t="n"/>
      <c r="F91" s="22" t="n"/>
      <c r="G91" s="22" t="n"/>
      <c r="H91" s="22" t="n"/>
      <c r="I91" s="25" t="n"/>
      <c r="J91" s="26" t="n"/>
      <c r="K91" s="15">
        <f>IF(B91="","",TEXT(B91,"mmm yyyy"))</f>
        <v/>
      </c>
      <c r="L91" s="28">
        <f>IF(OR(A91="",H91=""),"",IF(H91="No Show",1,0))</f>
        <v/>
      </c>
      <c r="M91" s="28">
        <f>IF(OR(A91="",H91=""),"",IF(H91="Canceled",1,0))</f>
        <v/>
      </c>
      <c r="N91" s="15">
        <f>IF(A91="","",IF(AND(B91&lt;&gt;"",B91&lt;TODAY(),H91="Scheduled"),"Check status",""))</f>
        <v/>
      </c>
    </row>
    <row r="92">
      <c r="A92" s="22" t="n"/>
      <c r="B92" s="23" t="n"/>
      <c r="C92" s="24" t="n"/>
      <c r="D92" s="22" t="n"/>
      <c r="E92" s="22" t="n"/>
      <c r="F92" s="22" t="n"/>
      <c r="G92" s="22" t="n"/>
      <c r="H92" s="22" t="n"/>
      <c r="I92" s="25" t="n"/>
      <c r="J92" s="26" t="n"/>
      <c r="K92" s="11">
        <f>IF(B92="","",TEXT(B92,"mmm yyyy"))</f>
        <v/>
      </c>
      <c r="L92" s="27">
        <f>IF(OR(A92="",H92=""),"",IF(H92="No Show",1,0))</f>
        <v/>
      </c>
      <c r="M92" s="27">
        <f>IF(OR(A92="",H92=""),"",IF(H92="Canceled",1,0))</f>
        <v/>
      </c>
      <c r="N92" s="11">
        <f>IF(A92="","",IF(AND(B92&lt;&gt;"",B92&lt;TODAY(),H92="Scheduled"),"Check status",""))</f>
        <v/>
      </c>
    </row>
    <row r="93">
      <c r="A93" s="22" t="n"/>
      <c r="B93" s="23" t="n"/>
      <c r="C93" s="24" t="n"/>
      <c r="D93" s="22" t="n"/>
      <c r="E93" s="22" t="n"/>
      <c r="F93" s="22" t="n"/>
      <c r="G93" s="22" t="n"/>
      <c r="H93" s="22" t="n"/>
      <c r="I93" s="25" t="n"/>
      <c r="J93" s="26" t="n"/>
      <c r="K93" s="15">
        <f>IF(B93="","",TEXT(B93,"mmm yyyy"))</f>
        <v/>
      </c>
      <c r="L93" s="28">
        <f>IF(OR(A93="",H93=""),"",IF(H93="No Show",1,0))</f>
        <v/>
      </c>
      <c r="M93" s="28">
        <f>IF(OR(A93="",H93=""),"",IF(H93="Canceled",1,0))</f>
        <v/>
      </c>
      <c r="N93" s="15">
        <f>IF(A93="","",IF(AND(B93&lt;&gt;"",B93&lt;TODAY(),H93="Scheduled"),"Check status",""))</f>
        <v/>
      </c>
    </row>
    <row r="94">
      <c r="A94" s="22" t="n"/>
      <c r="B94" s="23" t="n"/>
      <c r="C94" s="24" t="n"/>
      <c r="D94" s="22" t="n"/>
      <c r="E94" s="22" t="n"/>
      <c r="F94" s="22" t="n"/>
      <c r="G94" s="22" t="n"/>
      <c r="H94" s="22" t="n"/>
      <c r="I94" s="25" t="n"/>
      <c r="J94" s="26" t="n"/>
      <c r="K94" s="11">
        <f>IF(B94="","",TEXT(B94,"mmm yyyy"))</f>
        <v/>
      </c>
      <c r="L94" s="27">
        <f>IF(OR(A94="",H94=""),"",IF(H94="No Show",1,0))</f>
        <v/>
      </c>
      <c r="M94" s="27">
        <f>IF(OR(A94="",H94=""),"",IF(H94="Canceled",1,0))</f>
        <v/>
      </c>
      <c r="N94" s="11">
        <f>IF(A94="","",IF(AND(B94&lt;&gt;"",B94&lt;TODAY(),H94="Scheduled"),"Check status",""))</f>
        <v/>
      </c>
    </row>
    <row r="95">
      <c r="A95" s="22" t="n"/>
      <c r="B95" s="23" t="n"/>
      <c r="C95" s="24" t="n"/>
      <c r="D95" s="22" t="n"/>
      <c r="E95" s="22" t="n"/>
      <c r="F95" s="22" t="n"/>
      <c r="G95" s="22" t="n"/>
      <c r="H95" s="22" t="n"/>
      <c r="I95" s="25" t="n"/>
      <c r="J95" s="26" t="n"/>
      <c r="K95" s="15">
        <f>IF(B95="","",TEXT(B95,"mmm yyyy"))</f>
        <v/>
      </c>
      <c r="L95" s="28">
        <f>IF(OR(A95="",H95=""),"",IF(H95="No Show",1,0))</f>
        <v/>
      </c>
      <c r="M95" s="28">
        <f>IF(OR(A95="",H95=""),"",IF(H95="Canceled",1,0))</f>
        <v/>
      </c>
      <c r="N95" s="15">
        <f>IF(A95="","",IF(AND(B95&lt;&gt;"",B95&lt;TODAY(),H95="Scheduled"),"Check status",""))</f>
        <v/>
      </c>
    </row>
    <row r="96">
      <c r="A96" s="22" t="n"/>
      <c r="B96" s="23" t="n"/>
      <c r="C96" s="24" t="n"/>
      <c r="D96" s="22" t="n"/>
      <c r="E96" s="22" t="n"/>
      <c r="F96" s="22" t="n"/>
      <c r="G96" s="22" t="n"/>
      <c r="H96" s="22" t="n"/>
      <c r="I96" s="25" t="n"/>
      <c r="J96" s="26" t="n"/>
      <c r="K96" s="11">
        <f>IF(B96="","",TEXT(B96,"mmm yyyy"))</f>
        <v/>
      </c>
      <c r="L96" s="27">
        <f>IF(OR(A96="",H96=""),"",IF(H96="No Show",1,0))</f>
        <v/>
      </c>
      <c r="M96" s="27">
        <f>IF(OR(A96="",H96=""),"",IF(H96="Canceled",1,0))</f>
        <v/>
      </c>
      <c r="N96" s="11">
        <f>IF(A96="","",IF(AND(B96&lt;&gt;"",B96&lt;TODAY(),H96="Scheduled"),"Check status",""))</f>
        <v/>
      </c>
    </row>
    <row r="97">
      <c r="A97" s="22" t="n"/>
      <c r="B97" s="23" t="n"/>
      <c r="C97" s="24" t="n"/>
      <c r="D97" s="22" t="n"/>
      <c r="E97" s="22" t="n"/>
      <c r="F97" s="22" t="n"/>
      <c r="G97" s="22" t="n"/>
      <c r="H97" s="22" t="n"/>
      <c r="I97" s="25" t="n"/>
      <c r="J97" s="26" t="n"/>
      <c r="K97" s="15">
        <f>IF(B97="","",TEXT(B97,"mmm yyyy"))</f>
        <v/>
      </c>
      <c r="L97" s="28">
        <f>IF(OR(A97="",H97=""),"",IF(H97="No Show",1,0))</f>
        <v/>
      </c>
      <c r="M97" s="28">
        <f>IF(OR(A97="",H97=""),"",IF(H97="Canceled",1,0))</f>
        <v/>
      </c>
      <c r="N97" s="15">
        <f>IF(A97="","",IF(AND(B97&lt;&gt;"",B97&lt;TODAY(),H97="Scheduled"),"Check status",""))</f>
        <v/>
      </c>
    </row>
    <row r="98">
      <c r="A98" s="22" t="n"/>
      <c r="B98" s="23" t="n"/>
      <c r="C98" s="24" t="n"/>
      <c r="D98" s="22" t="n"/>
      <c r="E98" s="22" t="n"/>
      <c r="F98" s="22" t="n"/>
      <c r="G98" s="22" t="n"/>
      <c r="H98" s="22" t="n"/>
      <c r="I98" s="25" t="n"/>
      <c r="J98" s="26" t="n"/>
      <c r="K98" s="11">
        <f>IF(B98="","",TEXT(B98,"mmm yyyy"))</f>
        <v/>
      </c>
      <c r="L98" s="27">
        <f>IF(OR(A98="",H98=""),"",IF(H98="No Show",1,0))</f>
        <v/>
      </c>
      <c r="M98" s="27">
        <f>IF(OR(A98="",H98=""),"",IF(H98="Canceled",1,0))</f>
        <v/>
      </c>
      <c r="N98" s="11">
        <f>IF(A98="","",IF(AND(B98&lt;&gt;"",B98&lt;TODAY(),H98="Scheduled"),"Check status",""))</f>
        <v/>
      </c>
    </row>
    <row r="99">
      <c r="A99" s="22" t="n"/>
      <c r="B99" s="23" t="n"/>
      <c r="C99" s="24" t="n"/>
      <c r="D99" s="22" t="n"/>
      <c r="E99" s="22" t="n"/>
      <c r="F99" s="22" t="n"/>
      <c r="G99" s="22" t="n"/>
      <c r="H99" s="22" t="n"/>
      <c r="I99" s="25" t="n"/>
      <c r="J99" s="26" t="n"/>
      <c r="K99" s="15">
        <f>IF(B99="","",TEXT(B99,"mmm yyyy"))</f>
        <v/>
      </c>
      <c r="L99" s="28">
        <f>IF(OR(A99="",H99=""),"",IF(H99="No Show",1,0))</f>
        <v/>
      </c>
      <c r="M99" s="28">
        <f>IF(OR(A99="",H99=""),"",IF(H99="Canceled",1,0))</f>
        <v/>
      </c>
      <c r="N99" s="15">
        <f>IF(A99="","",IF(AND(B99&lt;&gt;"",B99&lt;TODAY(),H99="Scheduled"),"Check status",""))</f>
        <v/>
      </c>
    </row>
    <row r="100">
      <c r="A100" s="22" t="n"/>
      <c r="B100" s="23" t="n"/>
      <c r="C100" s="24" t="n"/>
      <c r="D100" s="22" t="n"/>
      <c r="E100" s="22" t="n"/>
      <c r="F100" s="22" t="n"/>
      <c r="G100" s="22" t="n"/>
      <c r="H100" s="22" t="n"/>
      <c r="I100" s="25" t="n"/>
      <c r="J100" s="26" t="n"/>
      <c r="K100" s="11">
        <f>IF(B100="","",TEXT(B100,"mmm yyyy"))</f>
        <v/>
      </c>
      <c r="L100" s="27">
        <f>IF(OR(A100="",H100=""),"",IF(H100="No Show",1,0))</f>
        <v/>
      </c>
      <c r="M100" s="27">
        <f>IF(OR(A100="",H100=""),"",IF(H100="Canceled",1,0))</f>
        <v/>
      </c>
      <c r="N100" s="11">
        <f>IF(A100="","",IF(AND(B100&lt;&gt;"",B100&lt;TODAY(),H100="Scheduled"),"Check status",""))</f>
        <v/>
      </c>
    </row>
    <row r="101">
      <c r="A101" s="22" t="n"/>
      <c r="B101" s="23" t="n"/>
      <c r="C101" s="24" t="n"/>
      <c r="D101" s="22" t="n"/>
      <c r="E101" s="22" t="n"/>
      <c r="F101" s="22" t="n"/>
      <c r="G101" s="22" t="n"/>
      <c r="H101" s="22" t="n"/>
      <c r="I101" s="25" t="n"/>
      <c r="J101" s="26" t="n"/>
      <c r="K101" s="15">
        <f>IF(B101="","",TEXT(B101,"mmm yyyy"))</f>
        <v/>
      </c>
      <c r="L101" s="28">
        <f>IF(OR(A101="",H101=""),"",IF(H101="No Show",1,0))</f>
        <v/>
      </c>
      <c r="M101" s="28">
        <f>IF(OR(A101="",H101=""),"",IF(H101="Canceled",1,0))</f>
        <v/>
      </c>
      <c r="N101" s="15">
        <f>IF(A101="","",IF(AND(B101&lt;&gt;"",B101&lt;TODAY(),H101="Scheduled"),"Check status",""))</f>
        <v/>
      </c>
    </row>
    <row r="102">
      <c r="A102" s="22" t="n"/>
      <c r="B102" s="23" t="n"/>
      <c r="C102" s="24" t="n"/>
      <c r="D102" s="22" t="n"/>
      <c r="E102" s="22" t="n"/>
      <c r="F102" s="22" t="n"/>
      <c r="G102" s="22" t="n"/>
      <c r="H102" s="22" t="n"/>
      <c r="I102" s="25" t="n"/>
      <c r="J102" s="26" t="n"/>
      <c r="K102" s="11">
        <f>IF(B102="","",TEXT(B102,"mmm yyyy"))</f>
        <v/>
      </c>
      <c r="L102" s="27">
        <f>IF(OR(A102="",H102=""),"",IF(H102="No Show",1,0))</f>
        <v/>
      </c>
      <c r="M102" s="27">
        <f>IF(OR(A102="",H102=""),"",IF(H102="Canceled",1,0))</f>
        <v/>
      </c>
      <c r="N102" s="11">
        <f>IF(A102="","",IF(AND(B102&lt;&gt;"",B102&lt;TODAY(),H102="Scheduled"),"Check status",""))</f>
        <v/>
      </c>
    </row>
    <row r="103">
      <c r="A103" s="22" t="n"/>
      <c r="B103" s="23" t="n"/>
      <c r="C103" s="24" t="n"/>
      <c r="D103" s="22" t="n"/>
      <c r="E103" s="22" t="n"/>
      <c r="F103" s="22" t="n"/>
      <c r="G103" s="22" t="n"/>
      <c r="H103" s="22" t="n"/>
      <c r="I103" s="25" t="n"/>
      <c r="J103" s="26" t="n"/>
      <c r="K103" s="15">
        <f>IF(B103="","",TEXT(B103,"mmm yyyy"))</f>
        <v/>
      </c>
      <c r="L103" s="28">
        <f>IF(OR(A103="",H103=""),"",IF(H103="No Show",1,0))</f>
        <v/>
      </c>
      <c r="M103" s="28">
        <f>IF(OR(A103="",H103=""),"",IF(H103="Canceled",1,0))</f>
        <v/>
      </c>
      <c r="N103" s="15">
        <f>IF(A103="","",IF(AND(B103&lt;&gt;"",B103&lt;TODAY(),H103="Scheduled"),"Check status",""))</f>
        <v/>
      </c>
    </row>
  </sheetData>
  <conditionalFormatting sqref="A4:A103">
    <cfRule type="expression" priority="1" dxfId="1">
      <formula>AND($A4&lt;&gt;"",COUNTIF($A$4:$A$103,$A4)&gt;1)</formula>
    </cfRule>
  </conditionalFormatting>
  <conditionalFormatting sqref="H4:H103">
    <cfRule type="expression" priority="2" dxfId="0">
      <formula>$H4="Completed"</formula>
    </cfRule>
    <cfRule type="expression" priority="3" dxfId="1">
      <formula>$H4="No Show"</formula>
    </cfRule>
    <cfRule type="expression" priority="4" dxfId="2">
      <formula>$H4="Canceled"</formula>
    </cfRule>
  </conditionalFormatting>
  <conditionalFormatting sqref="N4:N103">
    <cfRule type="expression" priority="5" dxfId="1">
      <formula>$N4="Check status"</formula>
    </cfRule>
  </conditionalFormatting>
  <dataValidations count="8">
    <dataValidation sqref="B4:B103" showDropDown="0" showInputMessage="1" showErrorMessage="1" allowBlank="0" errorTitle="Check service date" error="Enter a date within the editable limits on the Assumptions sheet." promptTitle="Service date" prompt="Use MM/DD/YYYY." type="date" operator="between">
      <formula1>'Assumptions'!$B$6</formula1>
      <formula2>'Assumptions'!$B$7</formula2>
    </dataValidation>
    <dataValidation sqref="C4:C103" showDropDown="0" showInputMessage="0" showErrorMessage="1" allowBlank="0" errorTitle="Check start time" error="Enter a valid time of day." type="time" operator="between">
      <formula1>0</formula1>
      <formula2>0.99999</formula2>
    </dataValidation>
    <dataValidation sqref="D4:D103" showDropDown="0" showInputMessage="0" showErrorMessage="1" allowBlank="0" errorTitle="Check client" error="Select a client from the editable list on the Assumptions sheet." type="list">
      <formula1>'Assumptions'!$D$3:$D$32</formula1>
    </dataValidation>
    <dataValidation sqref="F4:F103" showDropDown="0" showInputMessage="0" showErrorMessage="1" allowBlank="0" errorTitle="Check service" error="Select a service from the editable list on the Assumptions sheet." type="list">
      <formula1>'Assumptions'!$F$3:$F$8</formula1>
    </dataValidation>
    <dataValidation sqref="G4:G103" showDropDown="0" showInputMessage="0" showErrorMessage="1" allowBlank="0" errorTitle="Check assignment" error="Select a team member from the editable list on the Assumptions sheet." type="list">
      <formula1>'Assumptions'!$H$3:$H$6</formula1>
    </dataValidation>
    <dataValidation sqref="H4:H103" showDropDown="0" showInputMessage="0" showErrorMessage="1" allowBlank="0" errorTitle="Check status" error="Select a status from the editable list on the Assumptions sheet." type="list">
      <formula1>'Assumptions'!$J$3:$J$6</formula1>
    </dataValidation>
    <dataValidation sqref="I4:I103" showDropDown="0" showInputMessage="0" showErrorMessage="1" allowBlank="0" errorTitle="Check scheduled amount" error="Enter an amount from $0 through the editable maximum." type="decimal" operator="between">
      <formula1>0</formula1>
      <formula2>'Assumptions'!$B$9</formula2>
    </dataValidation>
    <dataValidation sqref="J4:J103" showDropDown="0" showInputMessage="0" showErrorMessage="1" allowBlank="0" errorTitle="Check booked hours" error="Enter hours from 0 through the editable maximum." type="decimal" operator="between">
      <formula1>0</formula1>
      <formula2>'Assumptions'!$B$8</formula2>
    </dataValidation>
  </dataValidations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J32"/>
  <sheetViews>
    <sheetView showGridLines="0"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30" customWidth="1" min="1" max="1"/>
    <col width="18" customWidth="1" min="2" max="2"/>
    <col width="3" customWidth="1" min="3" max="3"/>
    <col width="22" customWidth="1" min="4" max="4"/>
    <col width="3" customWidth="1" min="5" max="5"/>
    <col width="20" customWidth="1" min="6" max="6"/>
    <col width="3" customWidth="1" min="7" max="7"/>
    <col width="22" customWidth="1" min="8" max="8"/>
    <col width="3" customWidth="1" min="9" max="9"/>
    <col width="16" customWidth="1" min="10" max="10"/>
  </cols>
  <sheetData>
    <row r="1" ht="30" customHeight="1">
      <c r="A1" s="1" t="inlineStr">
        <is>
          <t>Editable Assumptions and Lists</t>
        </is>
      </c>
      <c r="B1" s="2" t="n"/>
      <c r="C1" s="2" t="n"/>
      <c r="D1" s="2" t="n"/>
      <c r="E1" s="2" t="n"/>
      <c r="F1" s="2" t="n"/>
      <c r="G1" s="2" t="n"/>
      <c r="H1" s="2" t="n"/>
      <c r="I1" s="2" t="n"/>
      <c r="J1" s="2" t="n"/>
    </row>
    <row r="2" ht="30" customHeight="1">
      <c r="A2" s="9" t="inlineStr">
        <is>
          <t>Setting</t>
        </is>
      </c>
      <c r="B2" s="9" t="inlineStr">
        <is>
          <t>Value</t>
        </is>
      </c>
      <c r="D2" s="9" t="inlineStr">
        <is>
          <t>Client List</t>
        </is>
      </c>
      <c r="F2" s="9" t="inlineStr">
        <is>
          <t>Service List</t>
        </is>
      </c>
      <c r="H2" s="9" t="inlineStr">
        <is>
          <t>Team Member List</t>
        </is>
      </c>
      <c r="J2" s="9" t="inlineStr">
        <is>
          <t>Status List</t>
        </is>
      </c>
    </row>
    <row r="3">
      <c r="A3" s="14" t="inlineStr">
        <is>
          <t>Reporting start</t>
        </is>
      </c>
      <c r="B3" s="29" t="n">
        <v>46113</v>
      </c>
      <c r="D3" s="22" t="inlineStr">
        <is>
          <t>Taylor Sample</t>
        </is>
      </c>
      <c r="F3" s="22" t="inlineStr">
        <is>
          <t>Full Groom</t>
        </is>
      </c>
      <c r="H3" s="22" t="inlineStr">
        <is>
          <t>Riley Demo</t>
        </is>
      </c>
      <c r="J3" s="22" t="inlineStr">
        <is>
          <t>Scheduled</t>
        </is>
      </c>
    </row>
    <row r="4">
      <c r="A4" s="10" t="inlineStr">
        <is>
          <t>Reporting end</t>
        </is>
      </c>
      <c r="B4" s="29" t="n">
        <v>46295</v>
      </c>
      <c r="D4" s="22" t="inlineStr">
        <is>
          <t>Morgan Example</t>
        </is>
      </c>
      <c r="F4" s="22" t="inlineStr">
        <is>
          <t>Bath &amp; Brush</t>
        </is>
      </c>
      <c r="H4" s="22" t="inlineStr">
        <is>
          <t>Jamie Sample</t>
        </is>
      </c>
      <c r="J4" s="22" t="inlineStr">
        <is>
          <t>Completed</t>
        </is>
      </c>
    </row>
    <row r="5">
      <c r="A5" s="14" t="inlineStr">
        <is>
          <t>No-show review count</t>
        </is>
      </c>
      <c r="B5" s="30" t="n">
        <v>2</v>
      </c>
      <c r="D5" s="22" t="inlineStr">
        <is>
          <t>Casey Fictional</t>
        </is>
      </c>
      <c r="F5" s="22" t="inlineStr">
        <is>
          <t>Dog Daycare</t>
        </is>
      </c>
      <c r="H5" s="22" t="inlineStr">
        <is>
          <t>Rowan Example</t>
        </is>
      </c>
      <c r="J5" s="22" t="inlineStr">
        <is>
          <t>No Show</t>
        </is>
      </c>
    </row>
    <row r="6">
      <c r="A6" s="10" t="inlineStr">
        <is>
          <t>Earliest allowed service date</t>
        </is>
      </c>
      <c r="B6" s="29" t="n">
        <v>45292</v>
      </c>
      <c r="D6" s="22" t="inlineStr">
        <is>
          <t>Avery Sample</t>
        </is>
      </c>
      <c r="F6" s="22" t="inlineStr">
        <is>
          <t>Pet Boarding</t>
        </is>
      </c>
      <c r="H6" s="22" t="inlineStr">
        <is>
          <t>Quinn Fictional</t>
        </is>
      </c>
      <c r="J6" s="22" t="inlineStr">
        <is>
          <t>Canceled</t>
        </is>
      </c>
    </row>
    <row r="7">
      <c r="A7" s="14" t="inlineStr">
        <is>
          <t>Latest allowed service date</t>
        </is>
      </c>
      <c r="B7" s="29" t="n">
        <v>47848</v>
      </c>
      <c r="D7" s="22" t="inlineStr">
        <is>
          <t>Jordan Demo</t>
        </is>
      </c>
      <c r="F7" s="22" t="inlineStr">
        <is>
          <t>Dog Walking</t>
        </is>
      </c>
    </row>
    <row r="8">
      <c r="A8" s="10" t="inlineStr">
        <is>
          <t>Maximum booked hours</t>
        </is>
      </c>
      <c r="B8" s="31" t="n">
        <v>24</v>
      </c>
      <c r="D8" s="22" t="inlineStr">
        <is>
          <t>Reese Example</t>
        </is>
      </c>
      <c r="F8" s="22" t="inlineStr">
        <is>
          <t>Pet Sitting</t>
        </is>
      </c>
    </row>
    <row r="9">
      <c r="A9" s="14" t="inlineStr">
        <is>
          <t>Maximum scheduled amount</t>
        </is>
      </c>
      <c r="B9" s="32" t="n">
        <v>500</v>
      </c>
      <c r="D9" s="22" t="n"/>
    </row>
    <row r="10">
      <c r="D10" s="22" t="n"/>
    </row>
    <row r="11">
      <c r="D11" s="22" t="n"/>
    </row>
    <row r="12">
      <c r="D12" s="22" t="n"/>
    </row>
    <row r="13">
      <c r="D13" s="22" t="n"/>
    </row>
    <row r="14">
      <c r="D14" s="22" t="n"/>
    </row>
    <row r="15">
      <c r="D15" s="22" t="n"/>
    </row>
    <row r="16">
      <c r="D16" s="22" t="n"/>
    </row>
    <row r="17">
      <c r="D17" s="22" t="n"/>
    </row>
    <row r="18">
      <c r="D18" s="22" t="n"/>
    </row>
    <row r="19">
      <c r="D19" s="22" t="n"/>
    </row>
    <row r="20">
      <c r="D20" s="22" t="n"/>
    </row>
    <row r="21">
      <c r="D21" s="22" t="n"/>
    </row>
    <row r="22">
      <c r="D22" s="22" t="n"/>
    </row>
    <row r="23">
      <c r="D23" s="22" t="n"/>
    </row>
    <row r="24">
      <c r="D24" s="22" t="n"/>
    </row>
    <row r="25">
      <c r="D25" s="22" t="n"/>
    </row>
    <row r="26">
      <c r="D26" s="22" t="n"/>
    </row>
    <row r="27">
      <c r="D27" s="22" t="n"/>
    </row>
    <row r="28">
      <c r="D28" s="22" t="n"/>
    </row>
    <row r="29">
      <c r="D29" s="22" t="n"/>
    </row>
    <row r="30">
      <c r="D30" s="22" t="n"/>
    </row>
    <row r="31">
      <c r="D31" s="22" t="n"/>
    </row>
    <row r="32">
      <c r="D32" s="22" t="n"/>
    </row>
  </sheetData>
  <conditionalFormatting sqref="B3:B4">
    <cfRule type="expression" priority="1" dxfId="1">
      <formula>AND($B$3&lt;&gt;"",$B$4&lt;&gt;"",$B$3&gt;$B$4)</formula>
    </cfRule>
  </conditionalFormatting>
  <pageMargins left="0.75" right="0.75" top="1" bottom="1" header="0.5" footer="0.5"/>
  <tableParts count="5">
    <tablePart xmlns:r="http://schemas.openxmlformats.org/officeDocument/2006/relationships" r:id="rId1"/>
    <tablePart xmlns:r="http://schemas.openxmlformats.org/officeDocument/2006/relationships" r:id="rId2"/>
    <tablePart xmlns:r="http://schemas.openxmlformats.org/officeDocument/2006/relationships" r:id="rId3"/>
    <tablePart xmlns:r="http://schemas.openxmlformats.org/officeDocument/2006/relationships" r:id="rId4"/>
    <tablePart xmlns:r="http://schemas.openxmlformats.org/officeDocument/2006/relationships" r:id="rId5"/>
  </tableParts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2026-09-09T21:11:07Z</dcterms:created>
  <dcterms:modified xmlns:dcterms="http://purl.org/dc/terms/" xmlns:xsi="http://www.w3.org/2001/XMLSchema-instance" xsi:type="dcterms:W3CDTF">2026-09-09T21:11:07+00:00Z</dcterms:modified>
</cp:coreProperties>
</file>