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Visit No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'Visit Notes'!$A$4:$Q$104</definedName>
    <definedName name="_xlnm._FilterDatabase" localSheetId="2" hidden="1">'Assumptions'!$A$4:$E$9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9605C"/>
      <sz val="10"/>
    </font>
    <font>
      <name val="Calibri"/>
      <b val="1"/>
      <color rgb="00FFFFFF"/>
      <sz val="11"/>
    </font>
    <font>
      <name val="Calibri"/>
      <color rgb="00142B2B"/>
      <sz val="10"/>
    </font>
    <font>
      <name val="Calibri"/>
      <b val="1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246B63"/>
        <sz val="10"/>
      </font>
      <fill>
        <patternFill patternType="solid">
          <fgColor rgb="00DCEBE7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  <dxf>
      <font>
        <name val="Calibri"/>
        <b val="1"/>
        <color rgb="00142B2B"/>
        <sz val="10"/>
      </font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Notes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'Summary'!$A$14:$A$18</f>
            </numRef>
          </cat>
          <val>
            <numRef>
              <f>'Summary'!$B$14:$B$18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H1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8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Pet Temperament Note Tracker Summary</t>
        </is>
      </c>
    </row>
    <row r="2" ht="34" customHeight="1">
      <c r="A2" s="2" t="inlineStr">
        <is>
          <t>Indicators below are calculated only from Visit Notes entries. Review alerts are prompts for a human check, not notifications or official determinations.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C4" s="3" t="inlineStr">
        <is>
          <t>What it counts</t>
        </is>
      </c>
    </row>
    <row r="5" ht="32" customHeight="1">
      <c r="A5" s="4" t="inlineStr">
        <is>
          <t>Total notes</t>
        </is>
      </c>
      <c r="B5" s="5">
        <f>COUNTIF('Visit Notes'!$A$5:$A$104,"&lt;&gt;")</f>
        <v/>
      </c>
      <c r="C5" s="6" t="inlineStr">
        <is>
          <t>Rows with a Note ID.</t>
        </is>
      </c>
    </row>
    <row r="6" ht="32" customHeight="1">
      <c r="A6" s="7" t="inlineStr">
        <is>
          <t>Owner reports entered</t>
        </is>
      </c>
      <c r="B6" s="8">
        <f>COUNTIFS('Visit Notes'!$A$5:$A$104,"&lt;&gt;",'Visit Notes'!$H$5:$H$104,"&lt;&gt;")</f>
        <v/>
      </c>
      <c r="C6" s="9" t="inlineStr">
        <is>
          <t>Notes containing an owner-reported preference or trigger.</t>
        </is>
      </c>
    </row>
    <row r="7" ht="32" customHeight="1">
      <c r="A7" s="4" t="inlineStr">
        <is>
          <t>Notes needing review</t>
        </is>
      </c>
      <c r="B7" s="5">
        <f>COUNTIF('Visit Notes'!$Q$5:$Q$104,"Past due")+COUNTIF('Visit Notes'!$Q$5:$Q$104,"Due soon")+COUNTIF('Visit Notes'!$Q$5:$Q$104,"Set review date")+COUNTIF('Visit Notes'!$Q$5:$Q$104,"Check status")+COUNTIF('Visit Notes'!$Q$5:$Q$104,"Check follow-up")+COUNTIF('Visit Notes'!$Q$5:$Q$104,"Check assumptions")</f>
        <v/>
      </c>
      <c r="C7" s="6" t="inlineStr">
        <is>
          <t>Calculated alerts that prompt a person to check the entry.</t>
        </is>
      </c>
    </row>
    <row r="8" ht="32" customHeight="1">
      <c r="A8" s="7" t="inlineStr">
        <is>
          <t>Low comfort entries</t>
        </is>
      </c>
      <c r="B8" s="8">
        <f>COUNTIFS('Visit Notes'!$A$5:$A$104,"&lt;&gt;",'Visit Notes'!$K$5:$K$104,"&gt;=1",'Visit Notes'!$K$5:$K$104,"&lt;=2")</f>
        <v/>
      </c>
      <c r="C8" s="9" t="inlineStr">
        <is>
          <t>Entered comfort ratings of 1 or 2.</t>
        </is>
      </c>
    </row>
    <row r="9" ht="32" customHeight="1">
      <c r="A9" s="4" t="inlineStr">
        <is>
          <t>Completed follow-ups</t>
        </is>
      </c>
      <c r="B9" s="5">
        <f>COUNTIF('Visit Notes'!$Q$5:$Q$104,"Complete")</f>
        <v/>
      </c>
      <c r="C9" s="6" t="inlineStr">
        <is>
          <t>Entries calculated as complete.</t>
        </is>
      </c>
    </row>
    <row r="10" ht="32" customHeight="1">
      <c r="A10" s="7" t="inlineStr">
        <is>
          <t>Average comfort rating</t>
        </is>
      </c>
      <c r="B10" s="17">
        <f>IFERROR(AVERAGE('Visit Notes'!$K$5:$K$104),"")</f>
        <v/>
      </c>
      <c r="C10" s="9" t="inlineStr">
        <is>
          <t>Average of entered numeric comfort ratings.</t>
        </is>
      </c>
    </row>
    <row r="11" ht="32" customHeight="1">
      <c r="A11" s="4" t="inlineStr">
        <is>
          <t>Latest visit date</t>
        </is>
      </c>
      <c r="B11" s="11">
        <f>IF(COUNT('Visit Notes'!$B$5:$B$104)=0,"",MAX('Visit Notes'!$B$5:$B$104))</f>
        <v/>
      </c>
      <c r="C11" s="6" t="inlineStr">
        <is>
          <t>Most recent entered visit date.</t>
        </is>
      </c>
    </row>
    <row r="12"/>
    <row r="13">
      <c r="A13" s="3" t="inlineStr">
        <is>
          <t>Note Category</t>
        </is>
      </c>
      <c r="B13" s="3" t="inlineStr">
        <is>
          <t>Notes</t>
        </is>
      </c>
    </row>
    <row r="14" ht="27" customHeight="1">
      <c r="A14" s="9">
        <f>Assumptions!$A$5</f>
        <v/>
      </c>
      <c r="B14" s="8">
        <f>COUNTIFS('Visit Notes'!$A$5:$A$104,"&lt;&gt;",'Visit Notes'!$F$5:$F$104,$A14)</f>
        <v/>
      </c>
    </row>
    <row r="15" ht="27" customHeight="1">
      <c r="A15" s="6">
        <f>Assumptions!$A$6</f>
        <v/>
      </c>
      <c r="B15" s="5">
        <f>COUNTIFS('Visit Notes'!$A$5:$A$104,"&lt;&gt;",'Visit Notes'!$F$5:$F$104,$A15)</f>
        <v/>
      </c>
    </row>
    <row r="16" ht="27" customHeight="1">
      <c r="A16" s="9">
        <f>Assumptions!$A$7</f>
        <v/>
      </c>
      <c r="B16" s="8">
        <f>COUNTIFS('Visit Notes'!$A$5:$A$104,"&lt;&gt;",'Visit Notes'!$F$5:$F$104,$A16)</f>
        <v/>
      </c>
    </row>
    <row r="17" ht="27" customHeight="1">
      <c r="A17" s="6">
        <f>Assumptions!$A$8</f>
        <v/>
      </c>
      <c r="B17" s="5">
        <f>COUNTIFS('Visit Notes'!$A$5:$A$104,"&lt;&gt;",'Visit Notes'!$F$5:$F$104,$A17)</f>
        <v/>
      </c>
    </row>
    <row r="18" ht="27" customHeight="1">
      <c r="A18" s="9">
        <f>Assumptions!$A$9</f>
        <v/>
      </c>
      <c r="B18" s="8">
        <f>COUNTIFS('Visit Notes'!$A$5:$A$104,"&lt;&gt;",'Visit Notes'!$F$5:$F$104,$A18)</f>
        <v/>
      </c>
    </row>
  </sheetData>
  <mergeCells count="1">
    <mergeCell ref="A1:H1"/>
  </mergeCells>
  <conditionalFormatting sqref="B7">
    <cfRule type="expression" priority="1" dxfId="0">
      <formula>$B$7&gt;0</formula>
    </cfRule>
    <cfRule type="expression" priority="2" dxfId="1">
      <formula>$B$7=0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46B63"/>
    <outlinePr summaryBelow="1" summaryRight="1"/>
    <pageSetUpPr/>
  </sheetPr>
  <dimension ref="A1:W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20" customWidth="1" min="4" max="4"/>
    <col width="15" customWidth="1" min="5" max="5"/>
    <col width="21" customWidth="1" min="6" max="6"/>
    <col width="28" customWidth="1" min="7" max="7"/>
    <col width="38" customWidth="1" min="8" max="8"/>
    <col width="36" customWidth="1" min="9" max="9"/>
    <col width="37" customWidth="1" min="10" max="10"/>
    <col width="13" customWidth="1" min="11" max="11"/>
    <col width="15" customWidth="1" min="12" max="12"/>
    <col width="16" customWidth="1" min="13" max="13"/>
    <col width="22" customWidth="1" min="14" max="14"/>
    <col width="13" customWidth="1" min="15" max="15"/>
    <col width="18" customWidth="1" min="16" max="16"/>
    <col width="19" customWidth="1" min="17" max="17"/>
    <col hidden="1" outlineLevel="1" width="13" customWidth="1" min="18" max="23"/>
  </cols>
  <sheetData>
    <row r="1" ht="27" customHeight="1">
      <c r="A1" s="1" t="inlineStr">
        <is>
          <t>Pet Temperament Note Tracker</t>
        </is>
      </c>
    </row>
    <row r="2" ht="34" customHeight="1">
      <c r="A2" s="2" t="inlineStr">
        <is>
          <t>Record owner-reported handling preferences, triggers, staff observations, and operational accommodations by visit. All sample pets, people, and entries are fictional.</t>
        </is>
      </c>
    </row>
    <row r="3"/>
    <row r="4" ht="42" customHeight="1">
      <c r="A4" s="3" t="inlineStr">
        <is>
          <t>Note ID</t>
        </is>
      </c>
      <c r="B4" s="3" t="inlineStr">
        <is>
          <t>Visit Date</t>
        </is>
      </c>
      <c r="C4" s="3" t="inlineStr">
        <is>
          <t>Pet ID</t>
        </is>
      </c>
      <c r="D4" s="3" t="inlineStr">
        <is>
          <t>Pet Name</t>
        </is>
      </c>
      <c r="E4" s="3" t="inlineStr">
        <is>
          <t>Service</t>
        </is>
      </c>
      <c r="F4" s="3" t="inlineStr">
        <is>
          <t>Note Category</t>
        </is>
      </c>
      <c r="G4" s="3" t="inlineStr">
        <is>
          <t>Visit Context</t>
        </is>
      </c>
      <c r="H4" s="3" t="inlineStr">
        <is>
          <t>Owner-Reported Preference or Trigger</t>
        </is>
      </c>
      <c r="I4" s="3" t="inlineStr">
        <is>
          <t>Staff Observation</t>
        </is>
      </c>
      <c r="J4" s="3" t="inlineStr">
        <is>
          <t>Operational Accommodation</t>
        </is>
      </c>
      <c r="K4" s="3" t="inlineStr">
        <is>
          <t>Comfort Rating</t>
        </is>
      </c>
      <c r="L4" s="3" t="inlineStr">
        <is>
          <t>Outcome</t>
        </is>
      </c>
      <c r="M4" s="3" t="inlineStr">
        <is>
          <t>Follow-Up Needed</t>
        </is>
      </c>
      <c r="N4" s="3" t="inlineStr">
        <is>
          <t>Assigned To</t>
        </is>
      </c>
      <c r="O4" s="3" t="inlineStr">
        <is>
          <t>Review By</t>
        </is>
      </c>
      <c r="P4" s="3" t="inlineStr">
        <is>
          <t>Follow-Up Status</t>
        </is>
      </c>
      <c r="Q4" s="3" t="inlineStr">
        <is>
          <t>Review Alert</t>
        </is>
      </c>
    </row>
    <row r="5" ht="46" customHeight="1">
      <c r="A5" s="12" t="inlineStr">
        <is>
          <t>TN-001</t>
        </is>
      </c>
      <c r="B5" s="13" t="n">
        <v>46254</v>
      </c>
      <c r="C5" s="12" t="inlineStr">
        <is>
          <t>FP-001</t>
        </is>
      </c>
      <c r="D5" s="12" t="inlineStr">
        <is>
          <t>Sample Pet Juniper</t>
        </is>
      </c>
      <c r="E5" s="12" t="inlineStr">
        <is>
          <t>Daycare</t>
        </is>
      </c>
      <c r="F5" s="12" t="inlineStr">
        <is>
          <t>Trigger reported</t>
        </is>
      </c>
      <c r="G5" s="12" t="inlineStr">
        <is>
          <t>Morning arrival near a rolling supply cart</t>
        </is>
      </c>
      <c r="H5" s="12" t="inlineStr">
        <is>
          <t>Owner reported that sudden cart noise can cause hesitation at entry.</t>
        </is>
      </c>
      <c r="I5" s="12" t="inlineStr">
        <is>
          <t>Sample Pet Juniper paused at the doorway and watched the cart.</t>
        </is>
      </c>
      <c r="J5" s="12" t="inlineStr">
        <is>
          <t>Used the quieter side entrance and allowed extra entry time.</t>
        </is>
      </c>
      <c r="K5" s="14" t="n">
        <v>2</v>
      </c>
      <c r="L5" s="12" t="inlineStr">
        <is>
          <t>Improved</t>
        </is>
      </c>
      <c r="M5" s="12" t="inlineStr">
        <is>
          <t>Yes</t>
        </is>
      </c>
      <c r="N5" s="12" t="inlineStr">
        <is>
          <t>Fictional Staff Rowan</t>
        </is>
      </c>
      <c r="O5" s="13" t="n">
        <v>46269</v>
      </c>
      <c r="P5" s="12" t="inlineStr">
        <is>
          <t>Open</t>
        </is>
      </c>
      <c r="Q5" s="15">
        <f>IF($A5="","",IFERROR(IF($M5="","Check follow-up",IF($M5="Yes",IF($P5="Completed","Complete",IF(OR($P5="",$P5="Not needed"),"Check status",IF($O5="","Set review date",IF($O5&lt;TODAY(),"Past due",IF($O5&lt;=TODAY()+Assumptions!$H$5,"Due soon","Scheduled"))))),IF(OR($P5="Open",$O5&lt;&gt;""),"Check status","No follow-up"))),"Check assumptions"))</f>
        <v/>
      </c>
      <c r="S5">
        <f>Assumptions!$A$5</f>
        <v/>
      </c>
      <c r="T5">
        <f>Assumptions!$B$5</f>
        <v/>
      </c>
      <c r="U5">
        <f>Assumptions!$C$5</f>
        <v/>
      </c>
      <c r="V5">
        <f>Assumptions!$D$5</f>
        <v/>
      </c>
      <c r="W5">
        <f>Assumptions!$E$5</f>
        <v/>
      </c>
    </row>
    <row r="6" ht="46" customHeight="1">
      <c r="A6" s="12" t="inlineStr">
        <is>
          <t>TN-002</t>
        </is>
      </c>
      <c r="B6" s="13" t="n">
        <v>46264</v>
      </c>
      <c r="C6" s="12" t="inlineStr">
        <is>
          <t>FP-002</t>
        </is>
      </c>
      <c r="D6" s="12" t="inlineStr">
        <is>
          <t>Sample Pet Nimbus</t>
        </is>
      </c>
      <c r="E6" s="12" t="inlineStr">
        <is>
          <t>Grooming</t>
        </is>
      </c>
      <c r="F6" s="12" t="inlineStr">
        <is>
          <t>Handling preference</t>
        </is>
      </c>
      <c r="G6" s="12" t="inlineStr">
        <is>
          <t>Paw-handling portion of a grooming visit</t>
        </is>
      </c>
      <c r="H6" s="12" t="inlineStr">
        <is>
          <t>Owner requested brief pauses and a non-slip mat for paw handling.</t>
        </is>
      </c>
      <c r="I6" s="12" t="inlineStr">
        <is>
          <t>Sample Pet Nimbus accepted short handling intervals.</t>
        </is>
      </c>
      <c r="J6" s="12" t="inlineStr">
        <is>
          <t>Used the non-slip mat and paused between paws.</t>
        </is>
      </c>
      <c r="K6" s="14" t="n">
        <v>4</v>
      </c>
      <c r="L6" s="12" t="inlineStr">
        <is>
          <t>Settled</t>
        </is>
      </c>
      <c r="M6" s="12" t="inlineStr">
        <is>
          <t>No</t>
        </is>
      </c>
      <c r="N6" s="12" t="inlineStr"/>
      <c r="O6" s="13" t="inlineStr"/>
      <c r="P6" s="12" t="inlineStr">
        <is>
          <t>Not needed</t>
        </is>
      </c>
      <c r="Q6" s="16">
        <f>IF($A6="","",IFERROR(IF($M6="","Check follow-up",IF($M6="Yes",IF($P6="Completed","Complete",IF(OR($P6="",$P6="Not needed"),"Check status",IF($O6="","Set review date",IF($O6&lt;TODAY(),"Past due",IF($O6&lt;=TODAY()+Assumptions!$H$5,"Due soon","Scheduled"))))),IF(OR($P6="Open",$O6&lt;&gt;""),"Check status","No follow-up"))),"Check assumptions"))</f>
        <v/>
      </c>
      <c r="S6">
        <f>Assumptions!$A$6</f>
        <v/>
      </c>
      <c r="T6">
        <f>Assumptions!$B$6</f>
        <v/>
      </c>
      <c r="U6">
        <f>Assumptions!$C$6</f>
        <v/>
      </c>
      <c r="V6">
        <f>Assumptions!$D$6</f>
        <v/>
      </c>
      <c r="W6">
        <f>Assumptions!$E$6</f>
        <v/>
      </c>
    </row>
    <row r="7" ht="46" customHeight="1">
      <c r="A7" s="12" t="inlineStr">
        <is>
          <t>TN-003</t>
        </is>
      </c>
      <c r="B7" s="13" t="n">
        <v>46269</v>
      </c>
      <c r="C7" s="12" t="inlineStr">
        <is>
          <t>FP-003</t>
        </is>
      </c>
      <c r="D7" s="12" t="inlineStr">
        <is>
          <t>Sample Pet Clover</t>
        </is>
      </c>
      <c r="E7" s="12" t="inlineStr">
        <is>
          <t>Boarding</t>
        </is>
      </c>
      <c r="F7" s="12" t="inlineStr">
        <is>
          <t>Owner update</t>
        </is>
      </c>
      <c r="G7" s="12" t="inlineStr">
        <is>
          <t>First evening settling period</t>
        </is>
      </c>
      <c r="H7" s="12" t="inlineStr">
        <is>
          <t>Owner reported that a familiar blanket is part of the usual bedtime routine.</t>
        </is>
      </c>
      <c r="I7" s="12" t="inlineStr">
        <is>
          <t>Sample Pet Clover settled after the labeled blanket was placed nearby.</t>
        </is>
      </c>
      <c r="J7" s="12" t="inlineStr">
        <is>
          <t>Placed the owner-supplied labeled blanket in the assigned sleeping area.</t>
        </is>
      </c>
      <c r="K7" s="14" t="n">
        <v>5</v>
      </c>
      <c r="L7" s="12" t="inlineStr">
        <is>
          <t>Settled</t>
        </is>
      </c>
      <c r="M7" s="12" t="inlineStr">
        <is>
          <t>No</t>
        </is>
      </c>
      <c r="N7" s="12" t="inlineStr"/>
      <c r="O7" s="13" t="inlineStr"/>
      <c r="P7" s="12" t="inlineStr">
        <is>
          <t>Not needed</t>
        </is>
      </c>
      <c r="Q7" s="15">
        <f>IF($A7="","",IFERROR(IF($M7="","Check follow-up",IF($M7="Yes",IF($P7="Completed","Complete",IF(OR($P7="",$P7="Not needed"),"Check status",IF($O7="","Set review date",IF($O7&lt;TODAY(),"Past due",IF($O7&lt;=TODAY()+Assumptions!$H$5,"Due soon","Scheduled"))))),IF(OR($P7="Open",$O7&lt;&gt;""),"Check status","No follow-up"))),"Check assumptions"))</f>
        <v/>
      </c>
      <c r="S7">
        <f>Assumptions!$A$7</f>
        <v/>
      </c>
      <c r="T7">
        <f>Assumptions!$B$7</f>
        <v/>
      </c>
      <c r="U7">
        <f>Assumptions!$C$7</f>
        <v/>
      </c>
      <c r="W7">
        <f>Assumptions!$E$7</f>
        <v/>
      </c>
    </row>
    <row r="8" ht="46" customHeight="1">
      <c r="A8" s="12" t="inlineStr">
        <is>
          <t>TN-004</t>
        </is>
      </c>
      <c r="B8" s="13" t="n">
        <v>46272</v>
      </c>
      <c r="C8" s="12" t="inlineStr">
        <is>
          <t>FP-001</t>
        </is>
      </c>
      <c r="D8" s="12" t="inlineStr">
        <is>
          <t>Sample Pet Juniper</t>
        </is>
      </c>
      <c r="E8" s="12" t="inlineStr">
        <is>
          <t>Daycare</t>
        </is>
      </c>
      <c r="F8" s="12" t="inlineStr">
        <is>
          <t>Accommodation</t>
        </is>
      </c>
      <c r="G8" s="12" t="inlineStr">
        <is>
          <t>Transition into the morning play group</t>
        </is>
      </c>
      <c r="H8" s="12" t="inlineStr">
        <is>
          <t>Owner requested a smaller-group introduction when the room is busy.</t>
        </is>
      </c>
      <c r="I8" s="12" t="inlineStr">
        <is>
          <t>Sample Pet Juniper became more comfortable after the group was divided.</t>
        </is>
      </c>
      <c r="J8" s="12" t="inlineStr">
        <is>
          <t>Used a staged introduction with a smaller group.</t>
        </is>
      </c>
      <c r="K8" s="14" t="n">
        <v>3</v>
      </c>
      <c r="L8" s="12" t="inlineStr">
        <is>
          <t>Improved</t>
        </is>
      </c>
      <c r="M8" s="12" t="inlineStr">
        <is>
          <t>Yes</t>
        </is>
      </c>
      <c r="N8" s="12" t="inlineStr">
        <is>
          <t>Fictional Staff Avery</t>
        </is>
      </c>
      <c r="O8" s="13" t="n">
        <v>46276</v>
      </c>
      <c r="P8" s="12" t="inlineStr">
        <is>
          <t>Open</t>
        </is>
      </c>
      <c r="Q8" s="16">
        <f>IF($A8="","",IFERROR(IF($M8="","Check follow-up",IF($M8="Yes",IF($P8="Completed","Complete",IF(OR($P8="",$P8="Not needed"),"Check status",IF($O8="","Set review date",IF($O8&lt;TODAY(),"Past due",IF($O8&lt;=TODAY()+Assumptions!$H$5,"Due soon","Scheduled"))))),IF(OR($P8="Open",$O8&lt;&gt;""),"Check status","No follow-up"))),"Check assumptions"))</f>
        <v/>
      </c>
      <c r="S8">
        <f>Assumptions!$A$8</f>
        <v/>
      </c>
      <c r="T8">
        <f>Assumptions!$B$8</f>
        <v/>
      </c>
      <c r="U8">
        <f>Assumptions!$C$8</f>
        <v/>
      </c>
    </row>
    <row r="9" ht="46" customHeight="1">
      <c r="A9" s="12" t="inlineStr">
        <is>
          <t>TN-005</t>
        </is>
      </c>
      <c r="B9" s="13" t="n">
        <v>46273</v>
      </c>
      <c r="C9" s="12" t="inlineStr">
        <is>
          <t>FP-004</t>
        </is>
      </c>
      <c r="D9" s="12" t="inlineStr">
        <is>
          <t>Sample Pet Tinsel</t>
        </is>
      </c>
      <c r="E9" s="12" t="inlineStr">
        <is>
          <t>Pet sitting</t>
        </is>
      </c>
      <c r="F9" s="12" t="inlineStr">
        <is>
          <t>Trigger reported</t>
        </is>
      </c>
      <c r="G9" s="12" t="inlineStr">
        <is>
          <t>Scheduled visit during an expected delivery window</t>
        </is>
      </c>
      <c r="H9" s="12" t="inlineStr">
        <is>
          <t>Owner reported that the doorbell can interrupt the pet's settling routine.</t>
        </is>
      </c>
      <c r="I9" s="12" t="inlineStr">
        <is>
          <t>Sample Pet Tinsel moved toward the door when the bell sounded.</t>
        </is>
      </c>
      <c r="J9" s="12" t="inlineStr">
        <is>
          <t>Used the owner's designated quiet room before the expected delivery.</t>
        </is>
      </c>
      <c r="K9" s="14" t="n">
        <v>2</v>
      </c>
      <c r="L9" s="12" t="inlineStr">
        <is>
          <t>Improved</t>
        </is>
      </c>
      <c r="M9" s="12" t="inlineStr">
        <is>
          <t>Yes</t>
        </is>
      </c>
      <c r="N9" s="12" t="inlineStr">
        <is>
          <t>Fictional Staff Morgan</t>
        </is>
      </c>
      <c r="O9" s="13" t="inlineStr"/>
      <c r="P9" s="12" t="inlineStr">
        <is>
          <t>Open</t>
        </is>
      </c>
      <c r="Q9" s="15">
        <f>IF($A9="","",IFERROR(IF($M9="","Check follow-up",IF($M9="Yes",IF($P9="Completed","Complete",IF(OR($P9="",$P9="Not needed"),"Check status",IF($O9="","Set review date",IF($O9&lt;TODAY(),"Past due",IF($O9&lt;=TODAY()+Assumptions!$H$5,"Due soon","Scheduled"))))),IF(OR($P9="Open",$O9&lt;&gt;""),"Check status","No follow-up"))),"Check assumptions"))</f>
        <v/>
      </c>
      <c r="S9">
        <f>Assumptions!$A$9</f>
        <v/>
      </c>
      <c r="T9">
        <f>Assumptions!$B$9</f>
        <v/>
      </c>
      <c r="U9">
        <f>Assumptions!$C$9</f>
        <v/>
      </c>
    </row>
    <row r="10" ht="46" customHeight="1">
      <c r="A10" s="12" t="inlineStr">
        <is>
          <t>TN-006</t>
        </is>
      </c>
      <c r="B10" s="13" t="n">
        <v>46274</v>
      </c>
      <c r="C10" s="12" t="inlineStr">
        <is>
          <t>FP-005</t>
        </is>
      </c>
      <c r="D10" s="12" t="inlineStr">
        <is>
          <t>Sample Pet Sable</t>
        </is>
      </c>
      <c r="E10" s="12" t="inlineStr">
        <is>
          <t>Dog walking</t>
        </is>
      </c>
      <c r="F10" s="12" t="inlineStr">
        <is>
          <t>Handling preference</t>
        </is>
      </c>
      <c r="G10" s="12" t="inlineStr">
        <is>
          <t>Leash attachment before a neighborhood walk</t>
        </is>
      </c>
      <c r="H10" s="12" t="inlineStr">
        <is>
          <t>Owner requested waiting for a sit before clipping the leash.</t>
        </is>
      </c>
      <c r="I10" s="12" t="inlineStr">
        <is>
          <t>Sample Pet Sable remained still during leash attachment.</t>
        </is>
      </c>
      <c r="J10" s="12" t="inlineStr">
        <is>
          <t>Followed the owner's requested sit-and-clip routine.</t>
        </is>
      </c>
      <c r="K10" s="14" t="n">
        <v>5</v>
      </c>
      <c r="L10" s="12" t="inlineStr">
        <is>
          <t>Settled</t>
        </is>
      </c>
      <c r="M10" s="12" t="inlineStr">
        <is>
          <t>No</t>
        </is>
      </c>
      <c r="N10" s="12" t="inlineStr"/>
      <c r="O10" s="13" t="inlineStr"/>
      <c r="P10" s="12" t="inlineStr">
        <is>
          <t>Not needed</t>
        </is>
      </c>
      <c r="Q10" s="16">
        <f>IF($A10="","",IFERROR(IF($M10="","Check follow-up",IF($M10="Yes",IF($P10="Completed","Complete",IF(OR($P10="",$P10="Not needed"),"Check status",IF($O10="","Set review date",IF($O10&lt;TODAY(),"Past due",IF($O10&lt;=TODAY()+Assumptions!$H$5,"Due soon","Scheduled"))))),IF(OR($P10="Open",$O10&lt;&gt;""),"Check status","No follow-up"))),"Check assumptions"))</f>
        <v/>
      </c>
    </row>
    <row r="11" ht="46" customHeight="1">
      <c r="A11" s="12" t="inlineStr">
        <is>
          <t>TN-007</t>
        </is>
      </c>
      <c r="B11" s="13" t="n">
        <v>46244</v>
      </c>
      <c r="C11" s="12" t="inlineStr">
        <is>
          <t>FP-006</t>
        </is>
      </c>
      <c r="D11" s="12" t="inlineStr">
        <is>
          <t>Sample Pet Pippin</t>
        </is>
      </c>
      <c r="E11" s="12" t="inlineStr">
        <is>
          <t>Grooming</t>
        </is>
      </c>
      <c r="F11" s="12" t="inlineStr">
        <is>
          <t>Visit response</t>
        </is>
      </c>
      <c r="G11" s="12" t="inlineStr">
        <is>
          <t>Transition to the dryer portion of grooming</t>
        </is>
      </c>
      <c r="H11" s="12" t="inlineStr">
        <is>
          <t>Owner reported a preference for short dryer intervals.</t>
        </is>
      </c>
      <c r="I11" s="12" t="inlineStr">
        <is>
          <t>Sample Pet Pippin moved away repeatedly when the dryer restarted.</t>
        </is>
      </c>
      <c r="J11" s="12" t="inlineStr">
        <is>
          <t>Ended the dryer portion early and documented the response for review.</t>
        </is>
      </c>
      <c r="K11" s="14" t="n">
        <v>1</v>
      </c>
      <c r="L11" s="12" t="inlineStr">
        <is>
          <t>Ended early</t>
        </is>
      </c>
      <c r="M11" s="12" t="inlineStr">
        <is>
          <t>Yes</t>
        </is>
      </c>
      <c r="N11" s="12" t="inlineStr">
        <is>
          <t>Fictional Staff Casey</t>
        </is>
      </c>
      <c r="O11" s="13" t="n">
        <v>46249</v>
      </c>
      <c r="P11" s="12" t="inlineStr">
        <is>
          <t>Completed</t>
        </is>
      </c>
      <c r="Q11" s="15">
        <f>IF($A11="","",IFERROR(IF($M11="","Check follow-up",IF($M11="Yes",IF($P11="Completed","Complete",IF(OR($P11="",$P11="Not needed"),"Check status",IF($O11="","Set review date",IF($O11&lt;TODAY(),"Past due",IF($O11&lt;=TODAY()+Assumptions!$H$5,"Due soon","Scheduled"))))),IF(OR($P11="Open",$O11&lt;&gt;""),"Check status","No follow-up"))),"Check assumptions"))</f>
        <v/>
      </c>
    </row>
    <row r="12" ht="46" customHeight="1">
      <c r="A12" s="12" t="inlineStr">
        <is>
          <t>TN-008</t>
        </is>
      </c>
      <c r="B12" s="13" t="n">
        <v>46267</v>
      </c>
      <c r="C12" s="12" t="inlineStr">
        <is>
          <t>FP-007</t>
        </is>
      </c>
      <c r="D12" s="12" t="inlineStr">
        <is>
          <t>Sample Pet Orbit</t>
        </is>
      </c>
      <c r="E12" s="12" t="inlineStr">
        <is>
          <t>Boarding</t>
        </is>
      </c>
      <c r="F12" s="12" t="inlineStr">
        <is>
          <t>Accommodation</t>
        </is>
      </c>
      <c r="G12" s="12" t="inlineStr">
        <is>
          <t>Settling near the shared activity area</t>
        </is>
      </c>
      <c r="H12" s="12" t="inlineStr">
        <is>
          <t>Owner reported that a visual barrier helps during busy periods.</t>
        </is>
      </c>
      <c r="I12" s="12" t="inlineStr">
        <is>
          <t>Sample Pet Orbit remained settled after the barrier was positioned.</t>
        </is>
      </c>
      <c r="J12" s="12" t="inlineStr">
        <is>
          <t>Positioned the approved visual barrier beside the assigned area.</t>
        </is>
      </c>
      <c r="K12" s="14" t="n">
        <v>4</v>
      </c>
      <c r="L12" s="12" t="inlineStr">
        <is>
          <t>Settled</t>
        </is>
      </c>
      <c r="M12" s="12" t="inlineStr">
        <is>
          <t>Yes</t>
        </is>
      </c>
      <c r="N12" s="12" t="inlineStr">
        <is>
          <t>Fictional Staff Drew</t>
        </is>
      </c>
      <c r="O12" s="13" t="n">
        <v>46284</v>
      </c>
      <c r="P12" s="12" t="inlineStr">
        <is>
          <t>Open</t>
        </is>
      </c>
      <c r="Q12" s="16">
        <f>IF($A12="","",IFERROR(IF($M12="","Check follow-up",IF($M12="Yes",IF($P12="Completed","Complete",IF(OR($P12="",$P12="Not needed"),"Check status",IF($O12="","Set review date",IF($O12&lt;TODAY(),"Past due",IF($O12&lt;=TODAY()+Assumptions!$H$5,"Due soon","Scheduled"))))),IF(OR($P12="Open",$O12&lt;&gt;""),"Check status","No follow-up"))),"Check assumptions"))</f>
        <v/>
      </c>
      <c r="S12">
        <f>Assumptions!$H$6</f>
        <v/>
      </c>
    </row>
    <row r="13" ht="46" customHeight="1">
      <c r="A13" s="12" t="inlineStr">
        <is>
          <t>TN-009</t>
        </is>
      </c>
      <c r="B13" s="13" t="n">
        <v>46271</v>
      </c>
      <c r="C13" s="12" t="inlineStr">
        <is>
          <t>FP-008</t>
        </is>
      </c>
      <c r="D13" s="12" t="inlineStr">
        <is>
          <t>Sample Pet Marlow</t>
        </is>
      </c>
      <c r="E13" s="12" t="inlineStr">
        <is>
          <t>Daycare</t>
        </is>
      </c>
      <c r="F13" s="12" t="inlineStr">
        <is>
          <t>Trigger reported</t>
        </is>
      </c>
      <c r="G13" s="12" t="inlineStr">
        <is>
          <t>Check-in during a crowded lobby period</t>
        </is>
      </c>
      <c r="H13" s="12" t="inlineStr">
        <is>
          <t>Owner reported that a crowded lobby can make check-in difficult.</t>
        </is>
      </c>
      <c r="I13" s="12" t="inlineStr">
        <is>
          <t>Sample Pet Marlow settled after waiting away from the main line.</t>
        </is>
      </c>
      <c r="J13" s="12" t="inlineStr">
        <is>
          <t>Completed check-in from the quieter side waiting area.</t>
        </is>
      </c>
      <c r="K13" s="14" t="n">
        <v>3</v>
      </c>
      <c r="L13" s="12" t="inlineStr">
        <is>
          <t>Improved</t>
        </is>
      </c>
      <c r="M13" s="12" t="inlineStr">
        <is>
          <t>Yes</t>
        </is>
      </c>
      <c r="N13" s="12" t="inlineStr">
        <is>
          <t>Fictional Staff Rowan</t>
        </is>
      </c>
      <c r="O13" s="13" t="n">
        <v>46294</v>
      </c>
      <c r="P13" s="12" t="inlineStr">
        <is>
          <t>Open</t>
        </is>
      </c>
      <c r="Q13" s="15">
        <f>IF($A13="","",IFERROR(IF($M13="","Check follow-up",IF($M13="Yes",IF($P13="Completed","Complete",IF(OR($P13="",$P13="Not needed"),"Check status",IF($O13="","Set review date",IF($O13&lt;TODAY(),"Past due",IF($O13&lt;=TODAY()+Assumptions!$H$5,"Due soon","Scheduled"))))),IF(OR($P13="Open",$O13&lt;&gt;""),"Check status","No follow-up"))),"Check assumptions"))</f>
        <v/>
      </c>
      <c r="S13">
        <f>Assumptions!$H$7</f>
        <v/>
      </c>
    </row>
    <row r="14" ht="46" customHeight="1">
      <c r="A14" s="12" t="inlineStr">
        <is>
          <t>TN-010</t>
        </is>
      </c>
      <c r="B14" s="13" t="n">
        <v>46274</v>
      </c>
      <c r="C14" s="12" t="inlineStr">
        <is>
          <t>FP-008</t>
        </is>
      </c>
      <c r="D14" s="12" t="inlineStr">
        <is>
          <t>Sample Pet Marlow</t>
        </is>
      </c>
      <c r="E14" s="12" t="inlineStr">
        <is>
          <t>Daycare</t>
        </is>
      </c>
      <c r="F14" s="12" t="inlineStr">
        <is>
          <t>Owner update</t>
        </is>
      </c>
      <c r="G14" s="12" t="inlineStr">
        <is>
          <t>Follow-up lobby check-in</t>
        </is>
      </c>
      <c r="H14" s="12" t="inlineStr">
        <is>
          <t>Owner reported that the usual lobby route could be tried again.</t>
        </is>
      </c>
      <c r="I14" s="12" t="inlineStr">
        <is>
          <t>Sample Pet Marlow completed the usual check-in without pausing.</t>
        </is>
      </c>
      <c r="J14" s="12" t="inlineStr">
        <is>
          <t>Used the standard check-in route and recorded the owner's update.</t>
        </is>
      </c>
      <c r="K14" s="14" t="n">
        <v>4</v>
      </c>
      <c r="L14" s="12" t="inlineStr">
        <is>
          <t>Settled</t>
        </is>
      </c>
      <c r="M14" s="12" t="inlineStr">
        <is>
          <t>No</t>
        </is>
      </c>
      <c r="N14" s="12" t="inlineStr"/>
      <c r="O14" s="13" t="inlineStr"/>
      <c r="P14" s="12" t="inlineStr">
        <is>
          <t>Open</t>
        </is>
      </c>
      <c r="Q14" s="16">
        <f>IF($A14="","",IFERROR(IF($M14="","Check follow-up",IF($M14="Yes",IF($P14="Completed","Complete",IF(OR($P14="",$P14="Not needed"),"Check status",IF($O14="","Set review date",IF($O14&lt;TODAY(),"Past due",IF($O14&lt;=TODAY()+Assumptions!$H$5,"Due soon","Scheduled"))))),IF(OR($P14="Open",$O14&lt;&gt;""),"Check status","No follow-up"))),"Check assumptions"))</f>
        <v/>
      </c>
      <c r="S14">
        <f>Assumptions!$H$8</f>
        <v/>
      </c>
    </row>
    <row r="15" ht="32" customHeight="1">
      <c r="A15" s="12" t="n"/>
      <c r="B15" s="13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4" t="n"/>
      <c r="L15" s="12" t="n"/>
      <c r="M15" s="12" t="n"/>
      <c r="N15" s="12" t="n"/>
      <c r="O15" s="13" t="n"/>
      <c r="P15" s="12" t="n"/>
      <c r="Q15" s="15">
        <f>IF($A15="","",IFERROR(IF($M15="","Check follow-up",IF($M15="Yes",IF($P15="Completed","Complete",IF(OR($P15="",$P15="Not needed"),"Check status",IF($O15="","Set review date",IF($O15&lt;TODAY(),"Past due",IF($O15&lt;=TODAY()+Assumptions!$H$5,"Due soon","Scheduled"))))),IF(OR($P15="Open",$O15&lt;&gt;""),"Check status","No follow-up"))),"Check assumptions"))</f>
        <v/>
      </c>
      <c r="S15">
        <f>Assumptions!$H$9</f>
        <v/>
      </c>
    </row>
    <row r="16" ht="32" customHeight="1">
      <c r="A16" s="12" t="n"/>
      <c r="B16" s="13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4" t="n"/>
      <c r="L16" s="12" t="n"/>
      <c r="M16" s="12" t="n"/>
      <c r="N16" s="12" t="n"/>
      <c r="O16" s="13" t="n"/>
      <c r="P16" s="12" t="n"/>
      <c r="Q16" s="16">
        <f>IF($A16="","",IFERROR(IF($M16="","Check follow-up",IF($M16="Yes",IF($P16="Completed","Complete",IF(OR($P16="",$P16="Not needed"),"Check status",IF($O16="","Set review date",IF($O16&lt;TODAY(),"Past due",IF($O16&lt;=TODAY()+Assumptions!$H$5,"Due soon","Scheduled"))))),IF(OR($P16="Open",$O16&lt;&gt;""),"Check status","No follow-up"))),"Check assumptions"))</f>
        <v/>
      </c>
    </row>
    <row r="17" ht="32" customHeight="1">
      <c r="A17" s="12" t="n"/>
      <c r="B17" s="13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4" t="n"/>
      <c r="L17" s="12" t="n"/>
      <c r="M17" s="12" t="n"/>
      <c r="N17" s="12" t="n"/>
      <c r="O17" s="13" t="n"/>
      <c r="P17" s="12" t="n"/>
      <c r="Q17" s="15">
        <f>IF($A17="","",IFERROR(IF($M17="","Check follow-up",IF($M17="Yes",IF($P17="Completed","Complete",IF(OR($P17="",$P17="Not needed"),"Check status",IF($O17="","Set review date",IF($O17&lt;TODAY(),"Past due",IF($O17&lt;=TODAY()+Assumptions!$H$5,"Due soon","Scheduled"))))),IF(OR($P17="Open",$O17&lt;&gt;""),"Check status","No follow-up"))),"Check assumptions"))</f>
        <v/>
      </c>
    </row>
    <row r="18" ht="32" customHeight="1">
      <c r="A18" s="12" t="n"/>
      <c r="B18" s="13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4" t="n"/>
      <c r="L18" s="12" t="n"/>
      <c r="M18" s="12" t="n"/>
      <c r="N18" s="12" t="n"/>
      <c r="O18" s="13" t="n"/>
      <c r="P18" s="12" t="n"/>
      <c r="Q18" s="16">
        <f>IF($A18="","",IFERROR(IF($M18="","Check follow-up",IF($M18="Yes",IF($P18="Completed","Complete",IF(OR($P18="",$P18="Not needed"),"Check status",IF($O18="","Set review date",IF($O18&lt;TODAY(),"Past due",IF($O18&lt;=TODAY()+Assumptions!$H$5,"Due soon","Scheduled"))))),IF(OR($P18="Open",$O18&lt;&gt;""),"Check status","No follow-up"))),"Check assumptions"))</f>
        <v/>
      </c>
    </row>
    <row r="19" ht="32" customHeight="1">
      <c r="A19" s="12" t="n"/>
      <c r="B19" s="13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4" t="n"/>
      <c r="L19" s="12" t="n"/>
      <c r="M19" s="12" t="n"/>
      <c r="N19" s="12" t="n"/>
      <c r="O19" s="13" t="n"/>
      <c r="P19" s="12" t="n"/>
      <c r="Q19" s="15">
        <f>IF($A19="","",IFERROR(IF($M19="","Check follow-up",IF($M19="Yes",IF($P19="Completed","Complete",IF(OR($P19="",$P19="Not needed"),"Check status",IF($O19="","Set review date",IF($O19&lt;TODAY(),"Past due",IF($O19&lt;=TODAY()+Assumptions!$H$5,"Due soon","Scheduled"))))),IF(OR($P19="Open",$O19&lt;&gt;""),"Check status","No follow-up"))),"Check assumptions"))</f>
        <v/>
      </c>
    </row>
    <row r="20" ht="32" customHeight="1">
      <c r="A20" s="12" t="n"/>
      <c r="B20" s="13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4" t="n"/>
      <c r="L20" s="12" t="n"/>
      <c r="M20" s="12" t="n"/>
      <c r="N20" s="12" t="n"/>
      <c r="O20" s="13" t="n"/>
      <c r="P20" s="12" t="n"/>
      <c r="Q20" s="16">
        <f>IF($A20="","",IFERROR(IF($M20="","Check follow-up",IF($M20="Yes",IF($P20="Completed","Complete",IF(OR($P20="",$P20="Not needed"),"Check status",IF($O20="","Set review date",IF($O20&lt;TODAY(),"Past due",IF($O20&lt;=TODAY()+Assumptions!$H$5,"Due soon","Scheduled"))))),IF(OR($P20="Open",$O20&lt;&gt;""),"Check status","No follow-up"))),"Check assumptions"))</f>
        <v/>
      </c>
    </row>
    <row r="21" ht="32" customHeight="1">
      <c r="A21" s="12" t="n"/>
      <c r="B21" s="13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4" t="n"/>
      <c r="L21" s="12" t="n"/>
      <c r="M21" s="12" t="n"/>
      <c r="N21" s="12" t="n"/>
      <c r="O21" s="13" t="n"/>
      <c r="P21" s="12" t="n"/>
      <c r="Q21" s="15">
        <f>IF($A21="","",IFERROR(IF($M21="","Check follow-up",IF($M21="Yes",IF($P21="Completed","Complete",IF(OR($P21="",$P21="Not needed"),"Check status",IF($O21="","Set review date",IF($O21&lt;TODAY(),"Past due",IF($O21&lt;=TODAY()+Assumptions!$H$5,"Due soon","Scheduled"))))),IF(OR($P21="Open",$O21&lt;&gt;""),"Check status","No follow-up"))),"Check assumptions"))</f>
        <v/>
      </c>
    </row>
    <row r="22" ht="32" customHeight="1">
      <c r="A22" s="12" t="n"/>
      <c r="B22" s="13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4" t="n"/>
      <c r="L22" s="12" t="n"/>
      <c r="M22" s="12" t="n"/>
      <c r="N22" s="12" t="n"/>
      <c r="O22" s="13" t="n"/>
      <c r="P22" s="12" t="n"/>
      <c r="Q22" s="16">
        <f>IF($A22="","",IFERROR(IF($M22="","Check follow-up",IF($M22="Yes",IF($P22="Completed","Complete",IF(OR($P22="",$P22="Not needed"),"Check status",IF($O22="","Set review date",IF($O22&lt;TODAY(),"Past due",IF($O22&lt;=TODAY()+Assumptions!$H$5,"Due soon","Scheduled"))))),IF(OR($P22="Open",$O22&lt;&gt;""),"Check status","No follow-up"))),"Check assumptions"))</f>
        <v/>
      </c>
    </row>
    <row r="23" ht="32" customHeight="1">
      <c r="A23" s="12" t="n"/>
      <c r="B23" s="13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4" t="n"/>
      <c r="L23" s="12" t="n"/>
      <c r="M23" s="12" t="n"/>
      <c r="N23" s="12" t="n"/>
      <c r="O23" s="13" t="n"/>
      <c r="P23" s="12" t="n"/>
      <c r="Q23" s="15">
        <f>IF($A23="","",IFERROR(IF($M23="","Check follow-up",IF($M23="Yes",IF($P23="Completed","Complete",IF(OR($P23="",$P23="Not needed"),"Check status",IF($O23="","Set review date",IF($O23&lt;TODAY(),"Past due",IF($O23&lt;=TODAY()+Assumptions!$H$5,"Due soon","Scheduled"))))),IF(OR($P23="Open",$O23&lt;&gt;""),"Check status","No follow-up"))),"Check assumptions"))</f>
        <v/>
      </c>
    </row>
    <row r="24" ht="32" customHeight="1">
      <c r="A24" s="12" t="n"/>
      <c r="B24" s="13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4" t="n"/>
      <c r="L24" s="12" t="n"/>
      <c r="M24" s="12" t="n"/>
      <c r="N24" s="12" t="n"/>
      <c r="O24" s="13" t="n"/>
      <c r="P24" s="12" t="n"/>
      <c r="Q24" s="16">
        <f>IF($A24="","",IFERROR(IF($M24="","Check follow-up",IF($M24="Yes",IF($P24="Completed","Complete",IF(OR($P24="",$P24="Not needed"),"Check status",IF($O24="","Set review date",IF($O24&lt;TODAY(),"Past due",IF($O24&lt;=TODAY()+Assumptions!$H$5,"Due soon","Scheduled"))))),IF(OR($P24="Open",$O24&lt;&gt;""),"Check status","No follow-up"))),"Check assumptions"))</f>
        <v/>
      </c>
    </row>
    <row r="25" ht="32" customHeight="1">
      <c r="A25" s="12" t="n"/>
      <c r="B25" s="13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4" t="n"/>
      <c r="L25" s="12" t="n"/>
      <c r="M25" s="12" t="n"/>
      <c r="N25" s="12" t="n"/>
      <c r="O25" s="13" t="n"/>
      <c r="P25" s="12" t="n"/>
      <c r="Q25" s="15">
        <f>IF($A25="","",IFERROR(IF($M25="","Check follow-up",IF($M25="Yes",IF($P25="Completed","Complete",IF(OR($P25="",$P25="Not needed"),"Check status",IF($O25="","Set review date",IF($O25&lt;TODAY(),"Past due",IF($O25&lt;=TODAY()+Assumptions!$H$5,"Due soon","Scheduled"))))),IF(OR($P25="Open",$O25&lt;&gt;""),"Check status","No follow-up"))),"Check assumptions"))</f>
        <v/>
      </c>
    </row>
    <row r="26" ht="32" customHeight="1">
      <c r="A26" s="12" t="n"/>
      <c r="B26" s="13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4" t="n"/>
      <c r="L26" s="12" t="n"/>
      <c r="M26" s="12" t="n"/>
      <c r="N26" s="12" t="n"/>
      <c r="O26" s="13" t="n"/>
      <c r="P26" s="12" t="n"/>
      <c r="Q26" s="16">
        <f>IF($A26="","",IFERROR(IF($M26="","Check follow-up",IF($M26="Yes",IF($P26="Completed","Complete",IF(OR($P26="",$P26="Not needed"),"Check status",IF($O26="","Set review date",IF($O26&lt;TODAY(),"Past due",IF($O26&lt;=TODAY()+Assumptions!$H$5,"Due soon","Scheduled"))))),IF(OR($P26="Open",$O26&lt;&gt;""),"Check status","No follow-up"))),"Check assumptions"))</f>
        <v/>
      </c>
    </row>
    <row r="27" ht="32" customHeight="1">
      <c r="A27" s="12" t="n"/>
      <c r="B27" s="13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4" t="n"/>
      <c r="L27" s="12" t="n"/>
      <c r="M27" s="12" t="n"/>
      <c r="N27" s="12" t="n"/>
      <c r="O27" s="13" t="n"/>
      <c r="P27" s="12" t="n"/>
      <c r="Q27" s="15">
        <f>IF($A27="","",IFERROR(IF($M27="","Check follow-up",IF($M27="Yes",IF($P27="Completed","Complete",IF(OR($P27="",$P27="Not needed"),"Check status",IF($O27="","Set review date",IF($O27&lt;TODAY(),"Past due",IF($O27&lt;=TODAY()+Assumptions!$H$5,"Due soon","Scheduled"))))),IF(OR($P27="Open",$O27&lt;&gt;""),"Check status","No follow-up"))),"Check assumptions"))</f>
        <v/>
      </c>
    </row>
    <row r="28" ht="32" customHeight="1">
      <c r="A28" s="12" t="n"/>
      <c r="B28" s="13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4" t="n"/>
      <c r="L28" s="12" t="n"/>
      <c r="M28" s="12" t="n"/>
      <c r="N28" s="12" t="n"/>
      <c r="O28" s="13" t="n"/>
      <c r="P28" s="12" t="n"/>
      <c r="Q28" s="16">
        <f>IF($A28="","",IFERROR(IF($M28="","Check follow-up",IF($M28="Yes",IF($P28="Completed","Complete",IF(OR($P28="",$P28="Not needed"),"Check status",IF($O28="","Set review date",IF($O28&lt;TODAY(),"Past due",IF($O28&lt;=TODAY()+Assumptions!$H$5,"Due soon","Scheduled"))))),IF(OR($P28="Open",$O28&lt;&gt;""),"Check status","No follow-up"))),"Check assumptions"))</f>
        <v/>
      </c>
    </row>
    <row r="29" ht="32" customHeight="1">
      <c r="A29" s="12" t="n"/>
      <c r="B29" s="13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4" t="n"/>
      <c r="L29" s="12" t="n"/>
      <c r="M29" s="12" t="n"/>
      <c r="N29" s="12" t="n"/>
      <c r="O29" s="13" t="n"/>
      <c r="P29" s="12" t="n"/>
      <c r="Q29" s="15">
        <f>IF($A29="","",IFERROR(IF($M29="","Check follow-up",IF($M29="Yes",IF($P29="Completed","Complete",IF(OR($P29="",$P29="Not needed"),"Check status",IF($O29="","Set review date",IF($O29&lt;TODAY(),"Past due",IF($O29&lt;=TODAY()+Assumptions!$H$5,"Due soon","Scheduled"))))),IF(OR($P29="Open",$O29&lt;&gt;""),"Check status","No follow-up"))),"Check assumptions"))</f>
        <v/>
      </c>
    </row>
    <row r="30" ht="32" customHeight="1">
      <c r="A30" s="12" t="n"/>
      <c r="B30" s="13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4" t="n"/>
      <c r="L30" s="12" t="n"/>
      <c r="M30" s="12" t="n"/>
      <c r="N30" s="12" t="n"/>
      <c r="O30" s="13" t="n"/>
      <c r="P30" s="12" t="n"/>
      <c r="Q30" s="16">
        <f>IF($A30="","",IFERROR(IF($M30="","Check follow-up",IF($M30="Yes",IF($P30="Completed","Complete",IF(OR($P30="",$P30="Not needed"),"Check status",IF($O30="","Set review date",IF($O30&lt;TODAY(),"Past due",IF($O30&lt;=TODAY()+Assumptions!$H$5,"Due soon","Scheduled"))))),IF(OR($P30="Open",$O30&lt;&gt;""),"Check status","No follow-up"))),"Check assumptions"))</f>
        <v/>
      </c>
    </row>
    <row r="31" ht="32" customHeight="1">
      <c r="A31" s="12" t="n"/>
      <c r="B31" s="13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4" t="n"/>
      <c r="L31" s="12" t="n"/>
      <c r="M31" s="12" t="n"/>
      <c r="N31" s="12" t="n"/>
      <c r="O31" s="13" t="n"/>
      <c r="P31" s="12" t="n"/>
      <c r="Q31" s="15">
        <f>IF($A31="","",IFERROR(IF($M31="","Check follow-up",IF($M31="Yes",IF($P31="Completed","Complete",IF(OR($P31="",$P31="Not needed"),"Check status",IF($O31="","Set review date",IF($O31&lt;TODAY(),"Past due",IF($O31&lt;=TODAY()+Assumptions!$H$5,"Due soon","Scheduled"))))),IF(OR($P31="Open",$O31&lt;&gt;""),"Check status","No follow-up"))),"Check assumptions"))</f>
        <v/>
      </c>
    </row>
    <row r="32" ht="32" customHeight="1">
      <c r="A32" s="12" t="n"/>
      <c r="B32" s="13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4" t="n"/>
      <c r="L32" s="12" t="n"/>
      <c r="M32" s="12" t="n"/>
      <c r="N32" s="12" t="n"/>
      <c r="O32" s="13" t="n"/>
      <c r="P32" s="12" t="n"/>
      <c r="Q32" s="16">
        <f>IF($A32="","",IFERROR(IF($M32="","Check follow-up",IF($M32="Yes",IF($P32="Completed","Complete",IF(OR($P32="",$P32="Not needed"),"Check status",IF($O32="","Set review date",IF($O32&lt;TODAY(),"Past due",IF($O32&lt;=TODAY()+Assumptions!$H$5,"Due soon","Scheduled"))))),IF(OR($P32="Open",$O32&lt;&gt;""),"Check status","No follow-up"))),"Check assumptions"))</f>
        <v/>
      </c>
    </row>
    <row r="33" ht="32" customHeight="1">
      <c r="A33" s="12" t="n"/>
      <c r="B33" s="13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4" t="n"/>
      <c r="L33" s="12" t="n"/>
      <c r="M33" s="12" t="n"/>
      <c r="N33" s="12" t="n"/>
      <c r="O33" s="13" t="n"/>
      <c r="P33" s="12" t="n"/>
      <c r="Q33" s="15">
        <f>IF($A33="","",IFERROR(IF($M33="","Check follow-up",IF($M33="Yes",IF($P33="Completed","Complete",IF(OR($P33="",$P33="Not needed"),"Check status",IF($O33="","Set review date",IF($O33&lt;TODAY(),"Past due",IF($O33&lt;=TODAY()+Assumptions!$H$5,"Due soon","Scheduled"))))),IF(OR($P33="Open",$O33&lt;&gt;""),"Check status","No follow-up"))),"Check assumptions"))</f>
        <v/>
      </c>
    </row>
    <row r="34" ht="32" customHeight="1">
      <c r="A34" s="12" t="n"/>
      <c r="B34" s="13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4" t="n"/>
      <c r="L34" s="12" t="n"/>
      <c r="M34" s="12" t="n"/>
      <c r="N34" s="12" t="n"/>
      <c r="O34" s="13" t="n"/>
      <c r="P34" s="12" t="n"/>
      <c r="Q34" s="16">
        <f>IF($A34="","",IFERROR(IF($M34="","Check follow-up",IF($M34="Yes",IF($P34="Completed","Complete",IF(OR($P34="",$P34="Not needed"),"Check status",IF($O34="","Set review date",IF($O34&lt;TODAY(),"Past due",IF($O34&lt;=TODAY()+Assumptions!$H$5,"Due soon","Scheduled"))))),IF(OR($P34="Open",$O34&lt;&gt;""),"Check status","No follow-up"))),"Check assumptions"))</f>
        <v/>
      </c>
    </row>
    <row r="35" ht="32" customHeight="1">
      <c r="A35" s="12" t="n"/>
      <c r="B35" s="13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4" t="n"/>
      <c r="L35" s="12" t="n"/>
      <c r="M35" s="12" t="n"/>
      <c r="N35" s="12" t="n"/>
      <c r="O35" s="13" t="n"/>
      <c r="P35" s="12" t="n"/>
      <c r="Q35" s="15">
        <f>IF($A35="","",IFERROR(IF($M35="","Check follow-up",IF($M35="Yes",IF($P35="Completed","Complete",IF(OR($P35="",$P35="Not needed"),"Check status",IF($O35="","Set review date",IF($O35&lt;TODAY(),"Past due",IF($O35&lt;=TODAY()+Assumptions!$H$5,"Due soon","Scheduled"))))),IF(OR($P35="Open",$O35&lt;&gt;""),"Check status","No follow-up"))),"Check assumptions"))</f>
        <v/>
      </c>
    </row>
    <row r="36" ht="32" customHeight="1">
      <c r="A36" s="12" t="n"/>
      <c r="B36" s="13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4" t="n"/>
      <c r="L36" s="12" t="n"/>
      <c r="M36" s="12" t="n"/>
      <c r="N36" s="12" t="n"/>
      <c r="O36" s="13" t="n"/>
      <c r="P36" s="12" t="n"/>
      <c r="Q36" s="16">
        <f>IF($A36="","",IFERROR(IF($M36="","Check follow-up",IF($M36="Yes",IF($P36="Completed","Complete",IF(OR($P36="",$P36="Not needed"),"Check status",IF($O36="","Set review date",IF($O36&lt;TODAY(),"Past due",IF($O36&lt;=TODAY()+Assumptions!$H$5,"Due soon","Scheduled"))))),IF(OR($P36="Open",$O36&lt;&gt;""),"Check status","No follow-up"))),"Check assumptions"))</f>
        <v/>
      </c>
    </row>
    <row r="37" ht="32" customHeight="1">
      <c r="A37" s="12" t="n"/>
      <c r="B37" s="13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4" t="n"/>
      <c r="L37" s="12" t="n"/>
      <c r="M37" s="12" t="n"/>
      <c r="N37" s="12" t="n"/>
      <c r="O37" s="13" t="n"/>
      <c r="P37" s="12" t="n"/>
      <c r="Q37" s="15">
        <f>IF($A37="","",IFERROR(IF($M37="","Check follow-up",IF($M37="Yes",IF($P37="Completed","Complete",IF(OR($P37="",$P37="Not needed"),"Check status",IF($O37="","Set review date",IF($O37&lt;TODAY(),"Past due",IF($O37&lt;=TODAY()+Assumptions!$H$5,"Due soon","Scheduled"))))),IF(OR($P37="Open",$O37&lt;&gt;""),"Check status","No follow-up"))),"Check assumptions"))</f>
        <v/>
      </c>
    </row>
    <row r="38" ht="32" customHeight="1">
      <c r="A38" s="12" t="n"/>
      <c r="B38" s="13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4" t="n"/>
      <c r="L38" s="12" t="n"/>
      <c r="M38" s="12" t="n"/>
      <c r="N38" s="12" t="n"/>
      <c r="O38" s="13" t="n"/>
      <c r="P38" s="12" t="n"/>
      <c r="Q38" s="16">
        <f>IF($A38="","",IFERROR(IF($M38="","Check follow-up",IF($M38="Yes",IF($P38="Completed","Complete",IF(OR($P38="",$P38="Not needed"),"Check status",IF($O38="","Set review date",IF($O38&lt;TODAY(),"Past due",IF($O38&lt;=TODAY()+Assumptions!$H$5,"Due soon","Scheduled"))))),IF(OR($P38="Open",$O38&lt;&gt;""),"Check status","No follow-up"))),"Check assumptions"))</f>
        <v/>
      </c>
    </row>
    <row r="39" ht="32" customHeight="1">
      <c r="A39" s="12" t="n"/>
      <c r="B39" s="13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4" t="n"/>
      <c r="L39" s="12" t="n"/>
      <c r="M39" s="12" t="n"/>
      <c r="N39" s="12" t="n"/>
      <c r="O39" s="13" t="n"/>
      <c r="P39" s="12" t="n"/>
      <c r="Q39" s="15">
        <f>IF($A39="","",IFERROR(IF($M39="","Check follow-up",IF($M39="Yes",IF($P39="Completed","Complete",IF(OR($P39="",$P39="Not needed"),"Check status",IF($O39="","Set review date",IF($O39&lt;TODAY(),"Past due",IF($O39&lt;=TODAY()+Assumptions!$H$5,"Due soon","Scheduled"))))),IF(OR($P39="Open",$O39&lt;&gt;""),"Check status","No follow-up"))),"Check assumptions"))</f>
        <v/>
      </c>
    </row>
    <row r="40" ht="32" customHeight="1">
      <c r="A40" s="12" t="n"/>
      <c r="B40" s="13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4" t="n"/>
      <c r="L40" s="12" t="n"/>
      <c r="M40" s="12" t="n"/>
      <c r="N40" s="12" t="n"/>
      <c r="O40" s="13" t="n"/>
      <c r="P40" s="12" t="n"/>
      <c r="Q40" s="16">
        <f>IF($A40="","",IFERROR(IF($M40="","Check follow-up",IF($M40="Yes",IF($P40="Completed","Complete",IF(OR($P40="",$P40="Not needed"),"Check status",IF($O40="","Set review date",IF($O40&lt;TODAY(),"Past due",IF($O40&lt;=TODAY()+Assumptions!$H$5,"Due soon","Scheduled"))))),IF(OR($P40="Open",$O40&lt;&gt;""),"Check status","No follow-up"))),"Check assumptions"))</f>
        <v/>
      </c>
    </row>
    <row r="41" ht="32" customHeight="1">
      <c r="A41" s="12" t="n"/>
      <c r="B41" s="13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4" t="n"/>
      <c r="L41" s="12" t="n"/>
      <c r="M41" s="12" t="n"/>
      <c r="N41" s="12" t="n"/>
      <c r="O41" s="13" t="n"/>
      <c r="P41" s="12" t="n"/>
      <c r="Q41" s="15">
        <f>IF($A41="","",IFERROR(IF($M41="","Check follow-up",IF($M41="Yes",IF($P41="Completed","Complete",IF(OR($P41="",$P41="Not needed"),"Check status",IF($O41="","Set review date",IF($O41&lt;TODAY(),"Past due",IF($O41&lt;=TODAY()+Assumptions!$H$5,"Due soon","Scheduled"))))),IF(OR($P41="Open",$O41&lt;&gt;""),"Check status","No follow-up"))),"Check assumptions"))</f>
        <v/>
      </c>
    </row>
    <row r="42" ht="32" customHeight="1">
      <c r="A42" s="12" t="n"/>
      <c r="B42" s="13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4" t="n"/>
      <c r="L42" s="12" t="n"/>
      <c r="M42" s="12" t="n"/>
      <c r="N42" s="12" t="n"/>
      <c r="O42" s="13" t="n"/>
      <c r="P42" s="12" t="n"/>
      <c r="Q42" s="16">
        <f>IF($A42="","",IFERROR(IF($M42="","Check follow-up",IF($M42="Yes",IF($P42="Completed","Complete",IF(OR($P42="",$P42="Not needed"),"Check status",IF($O42="","Set review date",IF($O42&lt;TODAY(),"Past due",IF($O42&lt;=TODAY()+Assumptions!$H$5,"Due soon","Scheduled"))))),IF(OR($P42="Open",$O42&lt;&gt;""),"Check status","No follow-up"))),"Check assumptions"))</f>
        <v/>
      </c>
    </row>
    <row r="43" ht="32" customHeight="1">
      <c r="A43" s="12" t="n"/>
      <c r="B43" s="13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4" t="n"/>
      <c r="L43" s="12" t="n"/>
      <c r="M43" s="12" t="n"/>
      <c r="N43" s="12" t="n"/>
      <c r="O43" s="13" t="n"/>
      <c r="P43" s="12" t="n"/>
      <c r="Q43" s="15">
        <f>IF($A43="","",IFERROR(IF($M43="","Check follow-up",IF($M43="Yes",IF($P43="Completed","Complete",IF(OR($P43="",$P43="Not needed"),"Check status",IF($O43="","Set review date",IF($O43&lt;TODAY(),"Past due",IF($O43&lt;=TODAY()+Assumptions!$H$5,"Due soon","Scheduled"))))),IF(OR($P43="Open",$O43&lt;&gt;""),"Check status","No follow-up"))),"Check assumptions"))</f>
        <v/>
      </c>
    </row>
    <row r="44" ht="32" customHeight="1">
      <c r="A44" s="12" t="n"/>
      <c r="B44" s="13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4" t="n"/>
      <c r="L44" s="12" t="n"/>
      <c r="M44" s="12" t="n"/>
      <c r="N44" s="12" t="n"/>
      <c r="O44" s="13" t="n"/>
      <c r="P44" s="12" t="n"/>
      <c r="Q44" s="16">
        <f>IF($A44="","",IFERROR(IF($M44="","Check follow-up",IF($M44="Yes",IF($P44="Completed","Complete",IF(OR($P44="",$P44="Not needed"),"Check status",IF($O44="","Set review date",IF($O44&lt;TODAY(),"Past due",IF($O44&lt;=TODAY()+Assumptions!$H$5,"Due soon","Scheduled"))))),IF(OR($P44="Open",$O44&lt;&gt;""),"Check status","No follow-up"))),"Check assumptions"))</f>
        <v/>
      </c>
    </row>
    <row r="45" ht="32" customHeight="1">
      <c r="A45" s="12" t="n"/>
      <c r="B45" s="13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4" t="n"/>
      <c r="L45" s="12" t="n"/>
      <c r="M45" s="12" t="n"/>
      <c r="N45" s="12" t="n"/>
      <c r="O45" s="13" t="n"/>
      <c r="P45" s="12" t="n"/>
      <c r="Q45" s="15">
        <f>IF($A45="","",IFERROR(IF($M45="","Check follow-up",IF($M45="Yes",IF($P45="Completed","Complete",IF(OR($P45="",$P45="Not needed"),"Check status",IF($O45="","Set review date",IF($O45&lt;TODAY(),"Past due",IF($O45&lt;=TODAY()+Assumptions!$H$5,"Due soon","Scheduled"))))),IF(OR($P45="Open",$O45&lt;&gt;""),"Check status","No follow-up"))),"Check assumptions"))</f>
        <v/>
      </c>
    </row>
    <row r="46" ht="32" customHeight="1">
      <c r="A46" s="12" t="n"/>
      <c r="B46" s="13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4" t="n"/>
      <c r="L46" s="12" t="n"/>
      <c r="M46" s="12" t="n"/>
      <c r="N46" s="12" t="n"/>
      <c r="O46" s="13" t="n"/>
      <c r="P46" s="12" t="n"/>
      <c r="Q46" s="16">
        <f>IF($A46="","",IFERROR(IF($M46="","Check follow-up",IF($M46="Yes",IF($P46="Completed","Complete",IF(OR($P46="",$P46="Not needed"),"Check status",IF($O46="","Set review date",IF($O46&lt;TODAY(),"Past due",IF($O46&lt;=TODAY()+Assumptions!$H$5,"Due soon","Scheduled"))))),IF(OR($P46="Open",$O46&lt;&gt;""),"Check status","No follow-up"))),"Check assumptions"))</f>
        <v/>
      </c>
    </row>
    <row r="47" ht="32" customHeight="1">
      <c r="A47" s="12" t="n"/>
      <c r="B47" s="13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4" t="n"/>
      <c r="L47" s="12" t="n"/>
      <c r="M47" s="12" t="n"/>
      <c r="N47" s="12" t="n"/>
      <c r="O47" s="13" t="n"/>
      <c r="P47" s="12" t="n"/>
      <c r="Q47" s="15">
        <f>IF($A47="","",IFERROR(IF($M47="","Check follow-up",IF($M47="Yes",IF($P47="Completed","Complete",IF(OR($P47="",$P47="Not needed"),"Check status",IF($O47="","Set review date",IF($O47&lt;TODAY(),"Past due",IF($O47&lt;=TODAY()+Assumptions!$H$5,"Due soon","Scheduled"))))),IF(OR($P47="Open",$O47&lt;&gt;""),"Check status","No follow-up"))),"Check assumptions"))</f>
        <v/>
      </c>
    </row>
    <row r="48" ht="32" customHeight="1">
      <c r="A48" s="12" t="n"/>
      <c r="B48" s="13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4" t="n"/>
      <c r="L48" s="12" t="n"/>
      <c r="M48" s="12" t="n"/>
      <c r="N48" s="12" t="n"/>
      <c r="O48" s="13" t="n"/>
      <c r="P48" s="12" t="n"/>
      <c r="Q48" s="16">
        <f>IF($A48="","",IFERROR(IF($M48="","Check follow-up",IF($M48="Yes",IF($P48="Completed","Complete",IF(OR($P48="",$P48="Not needed"),"Check status",IF($O48="","Set review date",IF($O48&lt;TODAY(),"Past due",IF($O48&lt;=TODAY()+Assumptions!$H$5,"Due soon","Scheduled"))))),IF(OR($P48="Open",$O48&lt;&gt;""),"Check status","No follow-up"))),"Check assumptions"))</f>
        <v/>
      </c>
    </row>
    <row r="49" ht="32" customHeight="1">
      <c r="A49" s="12" t="n"/>
      <c r="B49" s="13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4" t="n"/>
      <c r="L49" s="12" t="n"/>
      <c r="M49" s="12" t="n"/>
      <c r="N49" s="12" t="n"/>
      <c r="O49" s="13" t="n"/>
      <c r="P49" s="12" t="n"/>
      <c r="Q49" s="15">
        <f>IF($A49="","",IFERROR(IF($M49="","Check follow-up",IF($M49="Yes",IF($P49="Completed","Complete",IF(OR($P49="",$P49="Not needed"),"Check status",IF($O49="","Set review date",IF($O49&lt;TODAY(),"Past due",IF($O49&lt;=TODAY()+Assumptions!$H$5,"Due soon","Scheduled"))))),IF(OR($P49="Open",$O49&lt;&gt;""),"Check status","No follow-up"))),"Check assumptions"))</f>
        <v/>
      </c>
    </row>
    <row r="50" ht="32" customHeight="1">
      <c r="A50" s="12" t="n"/>
      <c r="B50" s="13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4" t="n"/>
      <c r="L50" s="12" t="n"/>
      <c r="M50" s="12" t="n"/>
      <c r="N50" s="12" t="n"/>
      <c r="O50" s="13" t="n"/>
      <c r="P50" s="12" t="n"/>
      <c r="Q50" s="16">
        <f>IF($A50="","",IFERROR(IF($M50="","Check follow-up",IF($M50="Yes",IF($P50="Completed","Complete",IF(OR($P50="",$P50="Not needed"),"Check status",IF($O50="","Set review date",IF($O50&lt;TODAY(),"Past due",IF($O50&lt;=TODAY()+Assumptions!$H$5,"Due soon","Scheduled"))))),IF(OR($P50="Open",$O50&lt;&gt;""),"Check status","No follow-up"))),"Check assumptions"))</f>
        <v/>
      </c>
    </row>
    <row r="51" ht="32" customHeight="1">
      <c r="A51" s="12" t="n"/>
      <c r="B51" s="13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4" t="n"/>
      <c r="L51" s="12" t="n"/>
      <c r="M51" s="12" t="n"/>
      <c r="N51" s="12" t="n"/>
      <c r="O51" s="13" t="n"/>
      <c r="P51" s="12" t="n"/>
      <c r="Q51" s="15">
        <f>IF($A51="","",IFERROR(IF($M51="","Check follow-up",IF($M51="Yes",IF($P51="Completed","Complete",IF(OR($P51="",$P51="Not needed"),"Check status",IF($O51="","Set review date",IF($O51&lt;TODAY(),"Past due",IF($O51&lt;=TODAY()+Assumptions!$H$5,"Due soon","Scheduled"))))),IF(OR($P51="Open",$O51&lt;&gt;""),"Check status","No follow-up"))),"Check assumptions"))</f>
        <v/>
      </c>
    </row>
    <row r="52" ht="32" customHeight="1">
      <c r="A52" s="12" t="n"/>
      <c r="B52" s="13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4" t="n"/>
      <c r="L52" s="12" t="n"/>
      <c r="M52" s="12" t="n"/>
      <c r="N52" s="12" t="n"/>
      <c r="O52" s="13" t="n"/>
      <c r="P52" s="12" t="n"/>
      <c r="Q52" s="16">
        <f>IF($A52="","",IFERROR(IF($M52="","Check follow-up",IF($M52="Yes",IF($P52="Completed","Complete",IF(OR($P52="",$P52="Not needed"),"Check status",IF($O52="","Set review date",IF($O52&lt;TODAY(),"Past due",IF($O52&lt;=TODAY()+Assumptions!$H$5,"Due soon","Scheduled"))))),IF(OR($P52="Open",$O52&lt;&gt;""),"Check status","No follow-up"))),"Check assumptions"))</f>
        <v/>
      </c>
    </row>
    <row r="53" ht="32" customHeight="1">
      <c r="A53" s="12" t="n"/>
      <c r="B53" s="13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4" t="n"/>
      <c r="L53" s="12" t="n"/>
      <c r="M53" s="12" t="n"/>
      <c r="N53" s="12" t="n"/>
      <c r="O53" s="13" t="n"/>
      <c r="P53" s="12" t="n"/>
      <c r="Q53" s="15">
        <f>IF($A53="","",IFERROR(IF($M53="","Check follow-up",IF($M53="Yes",IF($P53="Completed","Complete",IF(OR($P53="",$P53="Not needed"),"Check status",IF($O53="","Set review date",IF($O53&lt;TODAY(),"Past due",IF($O53&lt;=TODAY()+Assumptions!$H$5,"Due soon","Scheduled"))))),IF(OR($P53="Open",$O53&lt;&gt;""),"Check status","No follow-up"))),"Check assumptions"))</f>
        <v/>
      </c>
    </row>
    <row r="54" ht="32" customHeight="1">
      <c r="A54" s="12" t="n"/>
      <c r="B54" s="13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4" t="n"/>
      <c r="L54" s="12" t="n"/>
      <c r="M54" s="12" t="n"/>
      <c r="N54" s="12" t="n"/>
      <c r="O54" s="13" t="n"/>
      <c r="P54" s="12" t="n"/>
      <c r="Q54" s="16">
        <f>IF($A54="","",IFERROR(IF($M54="","Check follow-up",IF($M54="Yes",IF($P54="Completed","Complete",IF(OR($P54="",$P54="Not needed"),"Check status",IF($O54="","Set review date",IF($O54&lt;TODAY(),"Past due",IF($O54&lt;=TODAY()+Assumptions!$H$5,"Due soon","Scheduled"))))),IF(OR($P54="Open",$O54&lt;&gt;""),"Check status","No follow-up"))),"Check assumptions"))</f>
        <v/>
      </c>
    </row>
    <row r="55" ht="32" customHeight="1">
      <c r="A55" s="12" t="n"/>
      <c r="B55" s="13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4" t="n"/>
      <c r="L55" s="12" t="n"/>
      <c r="M55" s="12" t="n"/>
      <c r="N55" s="12" t="n"/>
      <c r="O55" s="13" t="n"/>
      <c r="P55" s="12" t="n"/>
      <c r="Q55" s="15">
        <f>IF($A55="","",IFERROR(IF($M55="","Check follow-up",IF($M55="Yes",IF($P55="Completed","Complete",IF(OR($P55="",$P55="Not needed"),"Check status",IF($O55="","Set review date",IF($O55&lt;TODAY(),"Past due",IF($O55&lt;=TODAY()+Assumptions!$H$5,"Due soon","Scheduled"))))),IF(OR($P55="Open",$O55&lt;&gt;""),"Check status","No follow-up"))),"Check assumptions"))</f>
        <v/>
      </c>
    </row>
    <row r="56" ht="32" customHeight="1">
      <c r="A56" s="12" t="n"/>
      <c r="B56" s="13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4" t="n"/>
      <c r="L56" s="12" t="n"/>
      <c r="M56" s="12" t="n"/>
      <c r="N56" s="12" t="n"/>
      <c r="O56" s="13" t="n"/>
      <c r="P56" s="12" t="n"/>
      <c r="Q56" s="16">
        <f>IF($A56="","",IFERROR(IF($M56="","Check follow-up",IF($M56="Yes",IF($P56="Completed","Complete",IF(OR($P56="",$P56="Not needed"),"Check status",IF($O56="","Set review date",IF($O56&lt;TODAY(),"Past due",IF($O56&lt;=TODAY()+Assumptions!$H$5,"Due soon","Scheduled"))))),IF(OR($P56="Open",$O56&lt;&gt;""),"Check status","No follow-up"))),"Check assumptions"))</f>
        <v/>
      </c>
    </row>
    <row r="57" ht="32" customHeight="1">
      <c r="A57" s="12" t="n"/>
      <c r="B57" s="13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4" t="n"/>
      <c r="L57" s="12" t="n"/>
      <c r="M57" s="12" t="n"/>
      <c r="N57" s="12" t="n"/>
      <c r="O57" s="13" t="n"/>
      <c r="P57" s="12" t="n"/>
      <c r="Q57" s="15">
        <f>IF($A57="","",IFERROR(IF($M57="","Check follow-up",IF($M57="Yes",IF($P57="Completed","Complete",IF(OR($P57="",$P57="Not needed"),"Check status",IF($O57="","Set review date",IF($O57&lt;TODAY(),"Past due",IF($O57&lt;=TODAY()+Assumptions!$H$5,"Due soon","Scheduled"))))),IF(OR($P57="Open",$O57&lt;&gt;""),"Check status","No follow-up"))),"Check assumptions"))</f>
        <v/>
      </c>
    </row>
    <row r="58" ht="32" customHeight="1">
      <c r="A58" s="12" t="n"/>
      <c r="B58" s="13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4" t="n"/>
      <c r="L58" s="12" t="n"/>
      <c r="M58" s="12" t="n"/>
      <c r="N58" s="12" t="n"/>
      <c r="O58" s="13" t="n"/>
      <c r="P58" s="12" t="n"/>
      <c r="Q58" s="16">
        <f>IF($A58="","",IFERROR(IF($M58="","Check follow-up",IF($M58="Yes",IF($P58="Completed","Complete",IF(OR($P58="",$P58="Not needed"),"Check status",IF($O58="","Set review date",IF($O58&lt;TODAY(),"Past due",IF($O58&lt;=TODAY()+Assumptions!$H$5,"Due soon","Scheduled"))))),IF(OR($P58="Open",$O58&lt;&gt;""),"Check status","No follow-up"))),"Check assumptions"))</f>
        <v/>
      </c>
    </row>
    <row r="59" ht="32" customHeight="1">
      <c r="A59" s="12" t="n"/>
      <c r="B59" s="13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4" t="n"/>
      <c r="L59" s="12" t="n"/>
      <c r="M59" s="12" t="n"/>
      <c r="N59" s="12" t="n"/>
      <c r="O59" s="13" t="n"/>
      <c r="P59" s="12" t="n"/>
      <c r="Q59" s="15">
        <f>IF($A59="","",IFERROR(IF($M59="","Check follow-up",IF($M59="Yes",IF($P59="Completed","Complete",IF(OR($P59="",$P59="Not needed"),"Check status",IF($O59="","Set review date",IF($O59&lt;TODAY(),"Past due",IF($O59&lt;=TODAY()+Assumptions!$H$5,"Due soon","Scheduled"))))),IF(OR($P59="Open",$O59&lt;&gt;""),"Check status","No follow-up"))),"Check assumptions"))</f>
        <v/>
      </c>
    </row>
    <row r="60" ht="32" customHeight="1">
      <c r="A60" s="12" t="n"/>
      <c r="B60" s="13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4" t="n"/>
      <c r="L60" s="12" t="n"/>
      <c r="M60" s="12" t="n"/>
      <c r="N60" s="12" t="n"/>
      <c r="O60" s="13" t="n"/>
      <c r="P60" s="12" t="n"/>
      <c r="Q60" s="16">
        <f>IF($A60="","",IFERROR(IF($M60="","Check follow-up",IF($M60="Yes",IF($P60="Completed","Complete",IF(OR($P60="",$P60="Not needed"),"Check status",IF($O60="","Set review date",IF($O60&lt;TODAY(),"Past due",IF($O60&lt;=TODAY()+Assumptions!$H$5,"Due soon","Scheduled"))))),IF(OR($P60="Open",$O60&lt;&gt;""),"Check status","No follow-up"))),"Check assumptions"))</f>
        <v/>
      </c>
    </row>
    <row r="61" ht="32" customHeight="1">
      <c r="A61" s="12" t="n"/>
      <c r="B61" s="13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4" t="n"/>
      <c r="L61" s="12" t="n"/>
      <c r="M61" s="12" t="n"/>
      <c r="N61" s="12" t="n"/>
      <c r="O61" s="13" t="n"/>
      <c r="P61" s="12" t="n"/>
      <c r="Q61" s="15">
        <f>IF($A61="","",IFERROR(IF($M61="","Check follow-up",IF($M61="Yes",IF($P61="Completed","Complete",IF(OR($P61="",$P61="Not needed"),"Check status",IF($O61="","Set review date",IF($O61&lt;TODAY(),"Past due",IF($O61&lt;=TODAY()+Assumptions!$H$5,"Due soon","Scheduled"))))),IF(OR($P61="Open",$O61&lt;&gt;""),"Check status","No follow-up"))),"Check assumptions"))</f>
        <v/>
      </c>
    </row>
    <row r="62" ht="32" customHeight="1">
      <c r="A62" s="12" t="n"/>
      <c r="B62" s="13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4" t="n"/>
      <c r="L62" s="12" t="n"/>
      <c r="M62" s="12" t="n"/>
      <c r="N62" s="12" t="n"/>
      <c r="O62" s="13" t="n"/>
      <c r="P62" s="12" t="n"/>
      <c r="Q62" s="16">
        <f>IF($A62="","",IFERROR(IF($M62="","Check follow-up",IF($M62="Yes",IF($P62="Completed","Complete",IF(OR($P62="",$P62="Not needed"),"Check status",IF($O62="","Set review date",IF($O62&lt;TODAY(),"Past due",IF($O62&lt;=TODAY()+Assumptions!$H$5,"Due soon","Scheduled"))))),IF(OR($P62="Open",$O62&lt;&gt;""),"Check status","No follow-up"))),"Check assumptions"))</f>
        <v/>
      </c>
    </row>
    <row r="63" ht="32" customHeight="1">
      <c r="A63" s="12" t="n"/>
      <c r="B63" s="13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4" t="n"/>
      <c r="L63" s="12" t="n"/>
      <c r="M63" s="12" t="n"/>
      <c r="N63" s="12" t="n"/>
      <c r="O63" s="13" t="n"/>
      <c r="P63" s="12" t="n"/>
      <c r="Q63" s="15">
        <f>IF($A63="","",IFERROR(IF($M63="","Check follow-up",IF($M63="Yes",IF($P63="Completed","Complete",IF(OR($P63="",$P63="Not needed"),"Check status",IF($O63="","Set review date",IF($O63&lt;TODAY(),"Past due",IF($O63&lt;=TODAY()+Assumptions!$H$5,"Due soon","Scheduled"))))),IF(OR($P63="Open",$O63&lt;&gt;""),"Check status","No follow-up"))),"Check assumptions"))</f>
        <v/>
      </c>
    </row>
    <row r="64" ht="32" customHeight="1">
      <c r="A64" s="12" t="n"/>
      <c r="B64" s="13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4" t="n"/>
      <c r="L64" s="12" t="n"/>
      <c r="M64" s="12" t="n"/>
      <c r="N64" s="12" t="n"/>
      <c r="O64" s="13" t="n"/>
      <c r="P64" s="12" t="n"/>
      <c r="Q64" s="16">
        <f>IF($A64="","",IFERROR(IF($M64="","Check follow-up",IF($M64="Yes",IF($P64="Completed","Complete",IF(OR($P64="",$P64="Not needed"),"Check status",IF($O64="","Set review date",IF($O64&lt;TODAY(),"Past due",IF($O64&lt;=TODAY()+Assumptions!$H$5,"Due soon","Scheduled"))))),IF(OR($P64="Open",$O64&lt;&gt;""),"Check status","No follow-up"))),"Check assumptions"))</f>
        <v/>
      </c>
    </row>
    <row r="65" ht="32" customHeight="1">
      <c r="A65" s="12" t="n"/>
      <c r="B65" s="13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4" t="n"/>
      <c r="L65" s="12" t="n"/>
      <c r="M65" s="12" t="n"/>
      <c r="N65" s="12" t="n"/>
      <c r="O65" s="13" t="n"/>
      <c r="P65" s="12" t="n"/>
      <c r="Q65" s="15">
        <f>IF($A65="","",IFERROR(IF($M65="","Check follow-up",IF($M65="Yes",IF($P65="Completed","Complete",IF(OR($P65="",$P65="Not needed"),"Check status",IF($O65="","Set review date",IF($O65&lt;TODAY(),"Past due",IF($O65&lt;=TODAY()+Assumptions!$H$5,"Due soon","Scheduled"))))),IF(OR($P65="Open",$O65&lt;&gt;""),"Check status","No follow-up"))),"Check assumptions"))</f>
        <v/>
      </c>
    </row>
    <row r="66" ht="32" customHeight="1">
      <c r="A66" s="12" t="n"/>
      <c r="B66" s="13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4" t="n"/>
      <c r="L66" s="12" t="n"/>
      <c r="M66" s="12" t="n"/>
      <c r="N66" s="12" t="n"/>
      <c r="O66" s="13" t="n"/>
      <c r="P66" s="12" t="n"/>
      <c r="Q66" s="16">
        <f>IF($A66="","",IFERROR(IF($M66="","Check follow-up",IF($M66="Yes",IF($P66="Completed","Complete",IF(OR($P66="",$P66="Not needed"),"Check status",IF($O66="","Set review date",IF($O66&lt;TODAY(),"Past due",IF($O66&lt;=TODAY()+Assumptions!$H$5,"Due soon","Scheduled"))))),IF(OR($P66="Open",$O66&lt;&gt;""),"Check status","No follow-up"))),"Check assumptions"))</f>
        <v/>
      </c>
    </row>
    <row r="67" ht="32" customHeight="1">
      <c r="A67" s="12" t="n"/>
      <c r="B67" s="13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4" t="n"/>
      <c r="L67" s="12" t="n"/>
      <c r="M67" s="12" t="n"/>
      <c r="N67" s="12" t="n"/>
      <c r="O67" s="13" t="n"/>
      <c r="P67" s="12" t="n"/>
      <c r="Q67" s="15">
        <f>IF($A67="","",IFERROR(IF($M67="","Check follow-up",IF($M67="Yes",IF($P67="Completed","Complete",IF(OR($P67="",$P67="Not needed"),"Check status",IF($O67="","Set review date",IF($O67&lt;TODAY(),"Past due",IF($O67&lt;=TODAY()+Assumptions!$H$5,"Due soon","Scheduled"))))),IF(OR($P67="Open",$O67&lt;&gt;""),"Check status","No follow-up"))),"Check assumptions"))</f>
        <v/>
      </c>
    </row>
    <row r="68" ht="32" customHeight="1">
      <c r="A68" s="12" t="n"/>
      <c r="B68" s="13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4" t="n"/>
      <c r="L68" s="12" t="n"/>
      <c r="M68" s="12" t="n"/>
      <c r="N68" s="12" t="n"/>
      <c r="O68" s="13" t="n"/>
      <c r="P68" s="12" t="n"/>
      <c r="Q68" s="16">
        <f>IF($A68="","",IFERROR(IF($M68="","Check follow-up",IF($M68="Yes",IF($P68="Completed","Complete",IF(OR($P68="",$P68="Not needed"),"Check status",IF($O68="","Set review date",IF($O68&lt;TODAY(),"Past due",IF($O68&lt;=TODAY()+Assumptions!$H$5,"Due soon","Scheduled"))))),IF(OR($P68="Open",$O68&lt;&gt;""),"Check status","No follow-up"))),"Check assumptions"))</f>
        <v/>
      </c>
    </row>
    <row r="69" ht="32" customHeight="1">
      <c r="A69" s="12" t="n"/>
      <c r="B69" s="13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4" t="n"/>
      <c r="L69" s="12" t="n"/>
      <c r="M69" s="12" t="n"/>
      <c r="N69" s="12" t="n"/>
      <c r="O69" s="13" t="n"/>
      <c r="P69" s="12" t="n"/>
      <c r="Q69" s="15">
        <f>IF($A69="","",IFERROR(IF($M69="","Check follow-up",IF($M69="Yes",IF($P69="Completed","Complete",IF(OR($P69="",$P69="Not needed"),"Check status",IF($O69="","Set review date",IF($O69&lt;TODAY(),"Past due",IF($O69&lt;=TODAY()+Assumptions!$H$5,"Due soon","Scheduled"))))),IF(OR($P69="Open",$O69&lt;&gt;""),"Check status","No follow-up"))),"Check assumptions"))</f>
        <v/>
      </c>
    </row>
    <row r="70" ht="32" customHeight="1">
      <c r="A70" s="12" t="n"/>
      <c r="B70" s="13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4" t="n"/>
      <c r="L70" s="12" t="n"/>
      <c r="M70" s="12" t="n"/>
      <c r="N70" s="12" t="n"/>
      <c r="O70" s="13" t="n"/>
      <c r="P70" s="12" t="n"/>
      <c r="Q70" s="16">
        <f>IF($A70="","",IFERROR(IF($M70="","Check follow-up",IF($M70="Yes",IF($P70="Completed","Complete",IF(OR($P70="",$P70="Not needed"),"Check status",IF($O70="","Set review date",IF($O70&lt;TODAY(),"Past due",IF($O70&lt;=TODAY()+Assumptions!$H$5,"Due soon","Scheduled"))))),IF(OR($P70="Open",$O70&lt;&gt;""),"Check status","No follow-up"))),"Check assumptions"))</f>
        <v/>
      </c>
    </row>
    <row r="71" ht="32" customHeight="1">
      <c r="A71" s="12" t="n"/>
      <c r="B71" s="13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4" t="n"/>
      <c r="L71" s="12" t="n"/>
      <c r="M71" s="12" t="n"/>
      <c r="N71" s="12" t="n"/>
      <c r="O71" s="13" t="n"/>
      <c r="P71" s="12" t="n"/>
      <c r="Q71" s="15">
        <f>IF($A71="","",IFERROR(IF($M71="","Check follow-up",IF($M71="Yes",IF($P71="Completed","Complete",IF(OR($P71="",$P71="Not needed"),"Check status",IF($O71="","Set review date",IF($O71&lt;TODAY(),"Past due",IF($O71&lt;=TODAY()+Assumptions!$H$5,"Due soon","Scheduled"))))),IF(OR($P71="Open",$O71&lt;&gt;""),"Check status","No follow-up"))),"Check assumptions"))</f>
        <v/>
      </c>
    </row>
    <row r="72" ht="32" customHeight="1">
      <c r="A72" s="12" t="n"/>
      <c r="B72" s="13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4" t="n"/>
      <c r="L72" s="12" t="n"/>
      <c r="M72" s="12" t="n"/>
      <c r="N72" s="12" t="n"/>
      <c r="O72" s="13" t="n"/>
      <c r="P72" s="12" t="n"/>
      <c r="Q72" s="16">
        <f>IF($A72="","",IFERROR(IF($M72="","Check follow-up",IF($M72="Yes",IF($P72="Completed","Complete",IF(OR($P72="",$P72="Not needed"),"Check status",IF($O72="","Set review date",IF($O72&lt;TODAY(),"Past due",IF($O72&lt;=TODAY()+Assumptions!$H$5,"Due soon","Scheduled"))))),IF(OR($P72="Open",$O72&lt;&gt;""),"Check status","No follow-up"))),"Check assumptions"))</f>
        <v/>
      </c>
    </row>
    <row r="73" ht="32" customHeight="1">
      <c r="A73" s="12" t="n"/>
      <c r="B73" s="13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4" t="n"/>
      <c r="L73" s="12" t="n"/>
      <c r="M73" s="12" t="n"/>
      <c r="N73" s="12" t="n"/>
      <c r="O73" s="13" t="n"/>
      <c r="P73" s="12" t="n"/>
      <c r="Q73" s="15">
        <f>IF($A73="","",IFERROR(IF($M73="","Check follow-up",IF($M73="Yes",IF($P73="Completed","Complete",IF(OR($P73="",$P73="Not needed"),"Check status",IF($O73="","Set review date",IF($O73&lt;TODAY(),"Past due",IF($O73&lt;=TODAY()+Assumptions!$H$5,"Due soon","Scheduled"))))),IF(OR($P73="Open",$O73&lt;&gt;""),"Check status","No follow-up"))),"Check assumptions"))</f>
        <v/>
      </c>
    </row>
    <row r="74" ht="32" customHeight="1">
      <c r="A74" s="12" t="n"/>
      <c r="B74" s="13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4" t="n"/>
      <c r="L74" s="12" t="n"/>
      <c r="M74" s="12" t="n"/>
      <c r="N74" s="12" t="n"/>
      <c r="O74" s="13" t="n"/>
      <c r="P74" s="12" t="n"/>
      <c r="Q74" s="16">
        <f>IF($A74="","",IFERROR(IF($M74="","Check follow-up",IF($M74="Yes",IF($P74="Completed","Complete",IF(OR($P74="",$P74="Not needed"),"Check status",IF($O74="","Set review date",IF($O74&lt;TODAY(),"Past due",IF($O74&lt;=TODAY()+Assumptions!$H$5,"Due soon","Scheduled"))))),IF(OR($P74="Open",$O74&lt;&gt;""),"Check status","No follow-up"))),"Check assumptions"))</f>
        <v/>
      </c>
    </row>
    <row r="75" ht="32" customHeight="1">
      <c r="A75" s="12" t="n"/>
      <c r="B75" s="13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4" t="n"/>
      <c r="L75" s="12" t="n"/>
      <c r="M75" s="12" t="n"/>
      <c r="N75" s="12" t="n"/>
      <c r="O75" s="13" t="n"/>
      <c r="P75" s="12" t="n"/>
      <c r="Q75" s="15">
        <f>IF($A75="","",IFERROR(IF($M75="","Check follow-up",IF($M75="Yes",IF($P75="Completed","Complete",IF(OR($P75="",$P75="Not needed"),"Check status",IF($O75="","Set review date",IF($O75&lt;TODAY(),"Past due",IF($O75&lt;=TODAY()+Assumptions!$H$5,"Due soon","Scheduled"))))),IF(OR($P75="Open",$O75&lt;&gt;""),"Check status","No follow-up"))),"Check assumptions"))</f>
        <v/>
      </c>
    </row>
    <row r="76" ht="32" customHeight="1">
      <c r="A76" s="12" t="n"/>
      <c r="B76" s="13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4" t="n"/>
      <c r="L76" s="12" t="n"/>
      <c r="M76" s="12" t="n"/>
      <c r="N76" s="12" t="n"/>
      <c r="O76" s="13" t="n"/>
      <c r="P76" s="12" t="n"/>
      <c r="Q76" s="16">
        <f>IF($A76="","",IFERROR(IF($M76="","Check follow-up",IF($M76="Yes",IF($P76="Completed","Complete",IF(OR($P76="",$P76="Not needed"),"Check status",IF($O76="","Set review date",IF($O76&lt;TODAY(),"Past due",IF($O76&lt;=TODAY()+Assumptions!$H$5,"Due soon","Scheduled"))))),IF(OR($P76="Open",$O76&lt;&gt;""),"Check status","No follow-up"))),"Check assumptions"))</f>
        <v/>
      </c>
    </row>
    <row r="77" ht="32" customHeight="1">
      <c r="A77" s="12" t="n"/>
      <c r="B77" s="13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4" t="n"/>
      <c r="L77" s="12" t="n"/>
      <c r="M77" s="12" t="n"/>
      <c r="N77" s="12" t="n"/>
      <c r="O77" s="13" t="n"/>
      <c r="P77" s="12" t="n"/>
      <c r="Q77" s="15">
        <f>IF($A77="","",IFERROR(IF($M77="","Check follow-up",IF($M77="Yes",IF($P77="Completed","Complete",IF(OR($P77="",$P77="Not needed"),"Check status",IF($O77="","Set review date",IF($O77&lt;TODAY(),"Past due",IF($O77&lt;=TODAY()+Assumptions!$H$5,"Due soon","Scheduled"))))),IF(OR($P77="Open",$O77&lt;&gt;""),"Check status","No follow-up"))),"Check assumptions"))</f>
        <v/>
      </c>
    </row>
    <row r="78" ht="32" customHeight="1">
      <c r="A78" s="12" t="n"/>
      <c r="B78" s="13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4" t="n"/>
      <c r="L78" s="12" t="n"/>
      <c r="M78" s="12" t="n"/>
      <c r="N78" s="12" t="n"/>
      <c r="O78" s="13" t="n"/>
      <c r="P78" s="12" t="n"/>
      <c r="Q78" s="16">
        <f>IF($A78="","",IFERROR(IF($M78="","Check follow-up",IF($M78="Yes",IF($P78="Completed","Complete",IF(OR($P78="",$P78="Not needed"),"Check status",IF($O78="","Set review date",IF($O78&lt;TODAY(),"Past due",IF($O78&lt;=TODAY()+Assumptions!$H$5,"Due soon","Scheduled"))))),IF(OR($P78="Open",$O78&lt;&gt;""),"Check status","No follow-up"))),"Check assumptions"))</f>
        <v/>
      </c>
    </row>
    <row r="79" ht="32" customHeight="1">
      <c r="A79" s="12" t="n"/>
      <c r="B79" s="13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4" t="n"/>
      <c r="L79" s="12" t="n"/>
      <c r="M79" s="12" t="n"/>
      <c r="N79" s="12" t="n"/>
      <c r="O79" s="13" t="n"/>
      <c r="P79" s="12" t="n"/>
      <c r="Q79" s="15">
        <f>IF($A79="","",IFERROR(IF($M79="","Check follow-up",IF($M79="Yes",IF($P79="Completed","Complete",IF(OR($P79="",$P79="Not needed"),"Check status",IF($O79="","Set review date",IF($O79&lt;TODAY(),"Past due",IF($O79&lt;=TODAY()+Assumptions!$H$5,"Due soon","Scheduled"))))),IF(OR($P79="Open",$O79&lt;&gt;""),"Check status","No follow-up"))),"Check assumptions"))</f>
        <v/>
      </c>
    </row>
    <row r="80" ht="32" customHeight="1">
      <c r="A80" s="12" t="n"/>
      <c r="B80" s="13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4" t="n"/>
      <c r="L80" s="12" t="n"/>
      <c r="M80" s="12" t="n"/>
      <c r="N80" s="12" t="n"/>
      <c r="O80" s="13" t="n"/>
      <c r="P80" s="12" t="n"/>
      <c r="Q80" s="16">
        <f>IF($A80="","",IFERROR(IF($M80="","Check follow-up",IF($M80="Yes",IF($P80="Completed","Complete",IF(OR($P80="",$P80="Not needed"),"Check status",IF($O80="","Set review date",IF($O80&lt;TODAY(),"Past due",IF($O80&lt;=TODAY()+Assumptions!$H$5,"Due soon","Scheduled"))))),IF(OR($P80="Open",$O80&lt;&gt;""),"Check status","No follow-up"))),"Check assumptions"))</f>
        <v/>
      </c>
    </row>
    <row r="81" ht="32" customHeight="1">
      <c r="A81" s="12" t="n"/>
      <c r="B81" s="13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4" t="n"/>
      <c r="L81" s="12" t="n"/>
      <c r="M81" s="12" t="n"/>
      <c r="N81" s="12" t="n"/>
      <c r="O81" s="13" t="n"/>
      <c r="P81" s="12" t="n"/>
      <c r="Q81" s="15">
        <f>IF($A81="","",IFERROR(IF($M81="","Check follow-up",IF($M81="Yes",IF($P81="Completed","Complete",IF(OR($P81="",$P81="Not needed"),"Check status",IF($O81="","Set review date",IF($O81&lt;TODAY(),"Past due",IF($O81&lt;=TODAY()+Assumptions!$H$5,"Due soon","Scheduled"))))),IF(OR($P81="Open",$O81&lt;&gt;""),"Check status","No follow-up"))),"Check assumptions"))</f>
        <v/>
      </c>
    </row>
    <row r="82" ht="32" customHeight="1">
      <c r="A82" s="12" t="n"/>
      <c r="B82" s="13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4" t="n"/>
      <c r="L82" s="12" t="n"/>
      <c r="M82" s="12" t="n"/>
      <c r="N82" s="12" t="n"/>
      <c r="O82" s="13" t="n"/>
      <c r="P82" s="12" t="n"/>
      <c r="Q82" s="16">
        <f>IF($A82="","",IFERROR(IF($M82="","Check follow-up",IF($M82="Yes",IF($P82="Completed","Complete",IF(OR($P82="",$P82="Not needed"),"Check status",IF($O82="","Set review date",IF($O82&lt;TODAY(),"Past due",IF($O82&lt;=TODAY()+Assumptions!$H$5,"Due soon","Scheduled"))))),IF(OR($P82="Open",$O82&lt;&gt;""),"Check status","No follow-up"))),"Check assumptions"))</f>
        <v/>
      </c>
    </row>
    <row r="83" ht="32" customHeight="1">
      <c r="A83" s="12" t="n"/>
      <c r="B83" s="13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4" t="n"/>
      <c r="L83" s="12" t="n"/>
      <c r="M83" s="12" t="n"/>
      <c r="N83" s="12" t="n"/>
      <c r="O83" s="13" t="n"/>
      <c r="P83" s="12" t="n"/>
      <c r="Q83" s="15">
        <f>IF($A83="","",IFERROR(IF($M83="","Check follow-up",IF($M83="Yes",IF($P83="Completed","Complete",IF(OR($P83="",$P83="Not needed"),"Check status",IF($O83="","Set review date",IF($O83&lt;TODAY(),"Past due",IF($O83&lt;=TODAY()+Assumptions!$H$5,"Due soon","Scheduled"))))),IF(OR($P83="Open",$O83&lt;&gt;""),"Check status","No follow-up"))),"Check assumptions"))</f>
        <v/>
      </c>
    </row>
    <row r="84" ht="32" customHeight="1">
      <c r="A84" s="12" t="n"/>
      <c r="B84" s="13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4" t="n"/>
      <c r="L84" s="12" t="n"/>
      <c r="M84" s="12" t="n"/>
      <c r="N84" s="12" t="n"/>
      <c r="O84" s="13" t="n"/>
      <c r="P84" s="12" t="n"/>
      <c r="Q84" s="16">
        <f>IF($A84="","",IFERROR(IF($M84="","Check follow-up",IF($M84="Yes",IF($P84="Completed","Complete",IF(OR($P84="",$P84="Not needed"),"Check status",IF($O84="","Set review date",IF($O84&lt;TODAY(),"Past due",IF($O84&lt;=TODAY()+Assumptions!$H$5,"Due soon","Scheduled"))))),IF(OR($P84="Open",$O84&lt;&gt;""),"Check status","No follow-up"))),"Check assumptions"))</f>
        <v/>
      </c>
    </row>
    <row r="85" ht="32" customHeight="1">
      <c r="A85" s="12" t="n"/>
      <c r="B85" s="13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4" t="n"/>
      <c r="L85" s="12" t="n"/>
      <c r="M85" s="12" t="n"/>
      <c r="N85" s="12" t="n"/>
      <c r="O85" s="13" t="n"/>
      <c r="P85" s="12" t="n"/>
      <c r="Q85" s="15">
        <f>IF($A85="","",IFERROR(IF($M85="","Check follow-up",IF($M85="Yes",IF($P85="Completed","Complete",IF(OR($P85="",$P85="Not needed"),"Check status",IF($O85="","Set review date",IF($O85&lt;TODAY(),"Past due",IF($O85&lt;=TODAY()+Assumptions!$H$5,"Due soon","Scheduled"))))),IF(OR($P85="Open",$O85&lt;&gt;""),"Check status","No follow-up"))),"Check assumptions"))</f>
        <v/>
      </c>
    </row>
    <row r="86" ht="32" customHeight="1">
      <c r="A86" s="12" t="n"/>
      <c r="B86" s="13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4" t="n"/>
      <c r="L86" s="12" t="n"/>
      <c r="M86" s="12" t="n"/>
      <c r="N86" s="12" t="n"/>
      <c r="O86" s="13" t="n"/>
      <c r="P86" s="12" t="n"/>
      <c r="Q86" s="16">
        <f>IF($A86="","",IFERROR(IF($M86="","Check follow-up",IF($M86="Yes",IF($P86="Completed","Complete",IF(OR($P86="",$P86="Not needed"),"Check status",IF($O86="","Set review date",IF($O86&lt;TODAY(),"Past due",IF($O86&lt;=TODAY()+Assumptions!$H$5,"Due soon","Scheduled"))))),IF(OR($P86="Open",$O86&lt;&gt;""),"Check status","No follow-up"))),"Check assumptions"))</f>
        <v/>
      </c>
    </row>
    <row r="87" ht="32" customHeight="1">
      <c r="A87" s="12" t="n"/>
      <c r="B87" s="13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4" t="n"/>
      <c r="L87" s="12" t="n"/>
      <c r="M87" s="12" t="n"/>
      <c r="N87" s="12" t="n"/>
      <c r="O87" s="13" t="n"/>
      <c r="P87" s="12" t="n"/>
      <c r="Q87" s="15">
        <f>IF($A87="","",IFERROR(IF($M87="","Check follow-up",IF($M87="Yes",IF($P87="Completed","Complete",IF(OR($P87="",$P87="Not needed"),"Check status",IF($O87="","Set review date",IF($O87&lt;TODAY(),"Past due",IF($O87&lt;=TODAY()+Assumptions!$H$5,"Due soon","Scheduled"))))),IF(OR($P87="Open",$O87&lt;&gt;""),"Check status","No follow-up"))),"Check assumptions"))</f>
        <v/>
      </c>
    </row>
    <row r="88" ht="32" customHeight="1">
      <c r="A88" s="12" t="n"/>
      <c r="B88" s="13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4" t="n"/>
      <c r="L88" s="12" t="n"/>
      <c r="M88" s="12" t="n"/>
      <c r="N88" s="12" t="n"/>
      <c r="O88" s="13" t="n"/>
      <c r="P88" s="12" t="n"/>
      <c r="Q88" s="16">
        <f>IF($A88="","",IFERROR(IF($M88="","Check follow-up",IF($M88="Yes",IF($P88="Completed","Complete",IF(OR($P88="",$P88="Not needed"),"Check status",IF($O88="","Set review date",IF($O88&lt;TODAY(),"Past due",IF($O88&lt;=TODAY()+Assumptions!$H$5,"Due soon","Scheduled"))))),IF(OR($P88="Open",$O88&lt;&gt;""),"Check status","No follow-up"))),"Check assumptions"))</f>
        <v/>
      </c>
    </row>
    <row r="89" ht="32" customHeight="1">
      <c r="A89" s="12" t="n"/>
      <c r="B89" s="13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4" t="n"/>
      <c r="L89" s="12" t="n"/>
      <c r="M89" s="12" t="n"/>
      <c r="N89" s="12" t="n"/>
      <c r="O89" s="13" t="n"/>
      <c r="P89" s="12" t="n"/>
      <c r="Q89" s="15">
        <f>IF($A89="","",IFERROR(IF($M89="","Check follow-up",IF($M89="Yes",IF($P89="Completed","Complete",IF(OR($P89="",$P89="Not needed"),"Check status",IF($O89="","Set review date",IF($O89&lt;TODAY(),"Past due",IF($O89&lt;=TODAY()+Assumptions!$H$5,"Due soon","Scheduled"))))),IF(OR($P89="Open",$O89&lt;&gt;""),"Check status","No follow-up"))),"Check assumptions"))</f>
        <v/>
      </c>
    </row>
    <row r="90" ht="32" customHeight="1">
      <c r="A90" s="12" t="n"/>
      <c r="B90" s="13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4" t="n"/>
      <c r="L90" s="12" t="n"/>
      <c r="M90" s="12" t="n"/>
      <c r="N90" s="12" t="n"/>
      <c r="O90" s="13" t="n"/>
      <c r="P90" s="12" t="n"/>
      <c r="Q90" s="16">
        <f>IF($A90="","",IFERROR(IF($M90="","Check follow-up",IF($M90="Yes",IF($P90="Completed","Complete",IF(OR($P90="",$P90="Not needed"),"Check status",IF($O90="","Set review date",IF($O90&lt;TODAY(),"Past due",IF($O90&lt;=TODAY()+Assumptions!$H$5,"Due soon","Scheduled"))))),IF(OR($P90="Open",$O90&lt;&gt;""),"Check status","No follow-up"))),"Check assumptions"))</f>
        <v/>
      </c>
    </row>
    <row r="91" ht="32" customHeight="1">
      <c r="A91" s="12" t="n"/>
      <c r="B91" s="13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4" t="n"/>
      <c r="L91" s="12" t="n"/>
      <c r="M91" s="12" t="n"/>
      <c r="N91" s="12" t="n"/>
      <c r="O91" s="13" t="n"/>
      <c r="P91" s="12" t="n"/>
      <c r="Q91" s="15">
        <f>IF($A91="","",IFERROR(IF($M91="","Check follow-up",IF($M91="Yes",IF($P91="Completed","Complete",IF(OR($P91="",$P91="Not needed"),"Check status",IF($O91="","Set review date",IF($O91&lt;TODAY(),"Past due",IF($O91&lt;=TODAY()+Assumptions!$H$5,"Due soon","Scheduled"))))),IF(OR($P91="Open",$O91&lt;&gt;""),"Check status","No follow-up"))),"Check assumptions"))</f>
        <v/>
      </c>
    </row>
    <row r="92" ht="32" customHeight="1">
      <c r="A92" s="12" t="n"/>
      <c r="B92" s="13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4" t="n"/>
      <c r="L92" s="12" t="n"/>
      <c r="M92" s="12" t="n"/>
      <c r="N92" s="12" t="n"/>
      <c r="O92" s="13" t="n"/>
      <c r="P92" s="12" t="n"/>
      <c r="Q92" s="16">
        <f>IF($A92="","",IFERROR(IF($M92="","Check follow-up",IF($M92="Yes",IF($P92="Completed","Complete",IF(OR($P92="",$P92="Not needed"),"Check status",IF($O92="","Set review date",IF($O92&lt;TODAY(),"Past due",IF($O92&lt;=TODAY()+Assumptions!$H$5,"Due soon","Scheduled"))))),IF(OR($P92="Open",$O92&lt;&gt;""),"Check status","No follow-up"))),"Check assumptions"))</f>
        <v/>
      </c>
    </row>
    <row r="93" ht="32" customHeight="1">
      <c r="A93" s="12" t="n"/>
      <c r="B93" s="13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4" t="n"/>
      <c r="L93" s="12" t="n"/>
      <c r="M93" s="12" t="n"/>
      <c r="N93" s="12" t="n"/>
      <c r="O93" s="13" t="n"/>
      <c r="P93" s="12" t="n"/>
      <c r="Q93" s="15">
        <f>IF($A93="","",IFERROR(IF($M93="","Check follow-up",IF($M93="Yes",IF($P93="Completed","Complete",IF(OR($P93="",$P93="Not needed"),"Check status",IF($O93="","Set review date",IF($O93&lt;TODAY(),"Past due",IF($O93&lt;=TODAY()+Assumptions!$H$5,"Due soon","Scheduled"))))),IF(OR($P93="Open",$O93&lt;&gt;""),"Check status","No follow-up"))),"Check assumptions"))</f>
        <v/>
      </c>
    </row>
    <row r="94" ht="32" customHeight="1">
      <c r="A94" s="12" t="n"/>
      <c r="B94" s="13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4" t="n"/>
      <c r="L94" s="12" t="n"/>
      <c r="M94" s="12" t="n"/>
      <c r="N94" s="12" t="n"/>
      <c r="O94" s="13" t="n"/>
      <c r="P94" s="12" t="n"/>
      <c r="Q94" s="16">
        <f>IF($A94="","",IFERROR(IF($M94="","Check follow-up",IF($M94="Yes",IF($P94="Completed","Complete",IF(OR($P94="",$P94="Not needed"),"Check status",IF($O94="","Set review date",IF($O94&lt;TODAY(),"Past due",IF($O94&lt;=TODAY()+Assumptions!$H$5,"Due soon","Scheduled"))))),IF(OR($P94="Open",$O94&lt;&gt;""),"Check status","No follow-up"))),"Check assumptions"))</f>
        <v/>
      </c>
    </row>
    <row r="95" ht="32" customHeight="1">
      <c r="A95" s="12" t="n"/>
      <c r="B95" s="13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4" t="n"/>
      <c r="L95" s="12" t="n"/>
      <c r="M95" s="12" t="n"/>
      <c r="N95" s="12" t="n"/>
      <c r="O95" s="13" t="n"/>
      <c r="P95" s="12" t="n"/>
      <c r="Q95" s="15">
        <f>IF($A95="","",IFERROR(IF($M95="","Check follow-up",IF($M95="Yes",IF($P95="Completed","Complete",IF(OR($P95="",$P95="Not needed"),"Check status",IF($O95="","Set review date",IF($O95&lt;TODAY(),"Past due",IF($O95&lt;=TODAY()+Assumptions!$H$5,"Due soon","Scheduled"))))),IF(OR($P95="Open",$O95&lt;&gt;""),"Check status","No follow-up"))),"Check assumptions"))</f>
        <v/>
      </c>
    </row>
    <row r="96" ht="32" customHeight="1">
      <c r="A96" s="12" t="n"/>
      <c r="B96" s="13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4" t="n"/>
      <c r="L96" s="12" t="n"/>
      <c r="M96" s="12" t="n"/>
      <c r="N96" s="12" t="n"/>
      <c r="O96" s="13" t="n"/>
      <c r="P96" s="12" t="n"/>
      <c r="Q96" s="16">
        <f>IF($A96="","",IFERROR(IF($M96="","Check follow-up",IF($M96="Yes",IF($P96="Completed","Complete",IF(OR($P96="",$P96="Not needed"),"Check status",IF($O96="","Set review date",IF($O96&lt;TODAY(),"Past due",IF($O96&lt;=TODAY()+Assumptions!$H$5,"Due soon","Scheduled"))))),IF(OR($P96="Open",$O96&lt;&gt;""),"Check status","No follow-up"))),"Check assumptions"))</f>
        <v/>
      </c>
    </row>
    <row r="97" ht="32" customHeight="1">
      <c r="A97" s="12" t="n"/>
      <c r="B97" s="13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4" t="n"/>
      <c r="L97" s="12" t="n"/>
      <c r="M97" s="12" t="n"/>
      <c r="N97" s="12" t="n"/>
      <c r="O97" s="13" t="n"/>
      <c r="P97" s="12" t="n"/>
      <c r="Q97" s="15">
        <f>IF($A97="","",IFERROR(IF($M97="","Check follow-up",IF($M97="Yes",IF($P97="Completed","Complete",IF(OR($P97="",$P97="Not needed"),"Check status",IF($O97="","Set review date",IF($O97&lt;TODAY(),"Past due",IF($O97&lt;=TODAY()+Assumptions!$H$5,"Due soon","Scheduled"))))),IF(OR($P97="Open",$O97&lt;&gt;""),"Check status","No follow-up"))),"Check assumptions"))</f>
        <v/>
      </c>
    </row>
    <row r="98" ht="32" customHeight="1">
      <c r="A98" s="12" t="n"/>
      <c r="B98" s="13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4" t="n"/>
      <c r="L98" s="12" t="n"/>
      <c r="M98" s="12" t="n"/>
      <c r="N98" s="12" t="n"/>
      <c r="O98" s="13" t="n"/>
      <c r="P98" s="12" t="n"/>
      <c r="Q98" s="16">
        <f>IF($A98="","",IFERROR(IF($M98="","Check follow-up",IF($M98="Yes",IF($P98="Completed","Complete",IF(OR($P98="",$P98="Not needed"),"Check status",IF($O98="","Set review date",IF($O98&lt;TODAY(),"Past due",IF($O98&lt;=TODAY()+Assumptions!$H$5,"Due soon","Scheduled"))))),IF(OR($P98="Open",$O98&lt;&gt;""),"Check status","No follow-up"))),"Check assumptions"))</f>
        <v/>
      </c>
    </row>
    <row r="99" ht="32" customHeight="1">
      <c r="A99" s="12" t="n"/>
      <c r="B99" s="13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4" t="n"/>
      <c r="L99" s="12" t="n"/>
      <c r="M99" s="12" t="n"/>
      <c r="N99" s="12" t="n"/>
      <c r="O99" s="13" t="n"/>
      <c r="P99" s="12" t="n"/>
      <c r="Q99" s="15">
        <f>IF($A99="","",IFERROR(IF($M99="","Check follow-up",IF($M99="Yes",IF($P99="Completed","Complete",IF(OR($P99="",$P99="Not needed"),"Check status",IF($O99="","Set review date",IF($O99&lt;TODAY(),"Past due",IF($O99&lt;=TODAY()+Assumptions!$H$5,"Due soon","Scheduled"))))),IF(OR($P99="Open",$O99&lt;&gt;""),"Check status","No follow-up"))),"Check assumptions"))</f>
        <v/>
      </c>
    </row>
    <row r="100" ht="32" customHeight="1">
      <c r="A100" s="12" t="n"/>
      <c r="B100" s="13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4" t="n"/>
      <c r="L100" s="12" t="n"/>
      <c r="M100" s="12" t="n"/>
      <c r="N100" s="12" t="n"/>
      <c r="O100" s="13" t="n"/>
      <c r="P100" s="12" t="n"/>
      <c r="Q100" s="16">
        <f>IF($A100="","",IFERROR(IF($M100="","Check follow-up",IF($M100="Yes",IF($P100="Completed","Complete",IF(OR($P100="",$P100="Not needed"),"Check status",IF($O100="","Set review date",IF($O100&lt;TODAY(),"Past due",IF($O100&lt;=TODAY()+Assumptions!$H$5,"Due soon","Scheduled"))))),IF(OR($P100="Open",$O100&lt;&gt;""),"Check status","No follow-up"))),"Check assumptions"))</f>
        <v/>
      </c>
    </row>
    <row r="101" ht="32" customHeight="1">
      <c r="A101" s="12" t="n"/>
      <c r="B101" s="13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4" t="n"/>
      <c r="L101" s="12" t="n"/>
      <c r="M101" s="12" t="n"/>
      <c r="N101" s="12" t="n"/>
      <c r="O101" s="13" t="n"/>
      <c r="P101" s="12" t="n"/>
      <c r="Q101" s="15">
        <f>IF($A101="","",IFERROR(IF($M101="","Check follow-up",IF($M101="Yes",IF($P101="Completed","Complete",IF(OR($P101="",$P101="Not needed"),"Check status",IF($O101="","Set review date",IF($O101&lt;TODAY(),"Past due",IF($O101&lt;=TODAY()+Assumptions!$H$5,"Due soon","Scheduled"))))),IF(OR($P101="Open",$O101&lt;&gt;""),"Check status","No follow-up"))),"Check assumptions"))</f>
        <v/>
      </c>
    </row>
    <row r="102" ht="32" customHeight="1">
      <c r="A102" s="12" t="n"/>
      <c r="B102" s="13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4" t="n"/>
      <c r="L102" s="12" t="n"/>
      <c r="M102" s="12" t="n"/>
      <c r="N102" s="12" t="n"/>
      <c r="O102" s="13" t="n"/>
      <c r="P102" s="12" t="n"/>
      <c r="Q102" s="16">
        <f>IF($A102="","",IFERROR(IF($M102="","Check follow-up",IF($M102="Yes",IF($P102="Completed","Complete",IF(OR($P102="",$P102="Not needed"),"Check status",IF($O102="","Set review date",IF($O102&lt;TODAY(),"Past due",IF($O102&lt;=TODAY()+Assumptions!$H$5,"Due soon","Scheduled"))))),IF(OR($P102="Open",$O102&lt;&gt;""),"Check status","No follow-up"))),"Check assumptions"))</f>
        <v/>
      </c>
    </row>
    <row r="103" ht="32" customHeight="1">
      <c r="A103" s="12" t="n"/>
      <c r="B103" s="13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4" t="n"/>
      <c r="L103" s="12" t="n"/>
      <c r="M103" s="12" t="n"/>
      <c r="N103" s="12" t="n"/>
      <c r="O103" s="13" t="n"/>
      <c r="P103" s="12" t="n"/>
      <c r="Q103" s="15">
        <f>IF($A103="","",IFERROR(IF($M103="","Check follow-up",IF($M103="Yes",IF($P103="Completed","Complete",IF(OR($P103="",$P103="Not needed"),"Check status",IF($O103="","Set review date",IF($O103&lt;TODAY(),"Past due",IF($O103&lt;=TODAY()+Assumptions!$H$5,"Due soon","Scheduled"))))),IF(OR($P103="Open",$O103&lt;&gt;""),"Check status","No follow-up"))),"Check assumptions"))</f>
        <v/>
      </c>
    </row>
    <row r="104" ht="32" customHeight="1">
      <c r="A104" s="12" t="n"/>
      <c r="B104" s="13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4" t="n"/>
      <c r="L104" s="12" t="n"/>
      <c r="M104" s="12" t="n"/>
      <c r="N104" s="12" t="n"/>
      <c r="O104" s="13" t="n"/>
      <c r="P104" s="12" t="n"/>
      <c r="Q104" s="16">
        <f>IF($A104="","",IFERROR(IF($M104="","Check follow-up",IF($M104="Yes",IF($P104="Completed","Complete",IF(OR($P104="",$P104="Not needed"),"Check status",IF($O104="","Set review date",IF($O104&lt;TODAY(),"Past due",IF($O104&lt;=TODAY()+Assumptions!$H$5,"Due soon","Scheduled"))))),IF(OR($P104="Open",$O104&lt;&gt;""),"Check status","No follow-up"))),"Check assumptions"))</f>
        <v/>
      </c>
    </row>
  </sheetData>
  <autoFilter ref="A4:Q104"/>
  <conditionalFormatting sqref="A5:A104">
    <cfRule type="expression" priority="1" dxfId="0">
      <formula>AND($A5&lt;&gt;"",COUNTIF($A$5:$A$104,$A5)&gt;1)</formula>
    </cfRule>
  </conditionalFormatting>
  <conditionalFormatting sqref="A5:Q104">
    <cfRule type="expression" priority="2" dxfId="0">
      <formula>AND($A5&lt;&gt;"",OR($B5="",$C5="",$D5="",$E5="",$F5="",$G5="",$I5="",$K5="",$L5="",$M5="",$P5=""))</formula>
    </cfRule>
  </conditionalFormatting>
  <conditionalFormatting sqref="K5:K104">
    <cfRule type="expression" priority="3" dxfId="0">
      <formula>AND($A5&lt;&gt;"",ISNUMBER($K5),$K5&lt;=2)</formula>
    </cfRule>
  </conditionalFormatting>
  <conditionalFormatting sqref="Q5:Q104">
    <cfRule type="expression" priority="4" dxfId="0">
      <formula>OR($Q5="Past due",$Q5="Set review date",$Q5="Check status",$Q5="Check follow-up",$Q5="Check assumptions")</formula>
    </cfRule>
    <cfRule type="expression" priority="5" dxfId="2">
      <formula>OR($Q5="Complete",$Q5="Scheduled")</formula>
    </cfRule>
    <cfRule type="expression" priority="6" dxfId="3">
      <formula>$Q5="Due soon"</formula>
    </cfRule>
  </conditionalFormatting>
  <dataValidations count="7">
    <dataValidation sqref="E5:E104" showDropDown="0" showInputMessage="0" showErrorMessage="0" allowBlank="0" errorTitle="Check service" error="Select a service from the editable Assumptions list." promptTitle="Service" prompt="Choose the service provided for this visit." type="list">
      <formula1>=$T$5:$T$9</formula1>
    </dataValidation>
    <dataValidation sqref="F5:F104" showDropDown="0" showInputMessage="0" showErrorMessage="0" allowBlank="0" errorTitle="Check category" error="Select a note category from the editable Assumptions list." promptTitle="Note category" prompt="Choose the main purpose of this note." type="list">
      <formula1>=$S$5:$S$9</formula1>
    </dataValidation>
    <dataValidation sqref="L5:L104" showDropDown="0" showInputMessage="0" showErrorMessage="0" allowBlank="0" errorTitle="Check outcome" error="Select an outcome from the editable Assumptions list." type="list">
      <formula1>=$U$5:$U$9</formula1>
    </dataValidation>
    <dataValidation sqref="M5:M104" showDropDown="0" showInputMessage="0" showErrorMessage="0" allowBlank="0" errorTitle="Check follow-up choice" error="Select Yes or No." type="list">
      <formula1>=$V$5:$V$6</formula1>
    </dataValidation>
    <dataValidation sqref="P5:P104" showDropDown="0" showInputMessage="0" showErrorMessage="0" allowBlank="0" errorTitle="Check follow-up status" error="Select a status from the editable Assumptions list." type="list">
      <formula1>=$W$5:$W$7</formula1>
    </dataValidation>
    <dataValidation sqref="B5:B104 O5:O104" showDropDown="0" showInputMessage="0" showErrorMessage="0" allowBlank="0" errorTitle="Check date" error="Enter a date within the editable allowed date range." promptTitle="Visit or review date" prompt="Use MM/DD/YYYY within the allowed date limits." type="date" operator="between">
      <formula1>=$S$12</formula1>
      <formula2>=$S$13</formula2>
    </dataValidation>
    <dataValidation sqref="K5:K104" showDropDown="0" showInputMessage="0" showErrorMessage="0" allowBlank="0" errorTitle="Check comfort rating" error="Enter a whole-number comfort rating within the editable limits." promptTitle="Comfort rating" prompt="Use the operational comfort scale shown on the Assumptions sheet." type="whole" operator="between">
      <formula1>=$S$14</formula1>
      <formula2>=$S$15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93F2C"/>
    <outlinePr summaryBelow="1" summaryRight="1"/>
    <pageSetUpPr/>
  </sheetPr>
  <dimension ref="A1:H17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7" customWidth="1" min="3" max="3"/>
    <col width="19" customWidth="1" min="4" max="4"/>
    <col width="19" customWidth="1" min="5" max="5"/>
    <col width="3" customWidth="1" min="6" max="6"/>
    <col width="24" customWidth="1" min="7" max="7"/>
    <col width="47" customWidth="1" min="8" max="8"/>
  </cols>
  <sheetData>
    <row r="1" ht="27" customHeight="1">
      <c r="A1" s="1" t="inlineStr">
        <is>
          <t>Assumptions and Field Guide</t>
        </is>
      </c>
    </row>
    <row r="2" ht="33" customHeight="1">
      <c r="A2" s="2" t="inlineStr">
        <is>
          <t>Edit yellow cells to match the business's terminology and review limits. Changes to the choice lists flow into the Visit Notes drop-downs after recalculation.</t>
        </is>
      </c>
    </row>
    <row r="3"/>
    <row r="4">
      <c r="A4" s="3" t="inlineStr">
        <is>
          <t>Note Category</t>
        </is>
      </c>
      <c r="B4" s="3" t="inlineStr">
        <is>
          <t>Service</t>
        </is>
      </c>
      <c r="C4" s="3" t="inlineStr">
        <is>
          <t>Outcome</t>
        </is>
      </c>
      <c r="D4" s="3" t="inlineStr">
        <is>
          <t>Follow-Up Needed</t>
        </is>
      </c>
      <c r="E4" s="3" t="inlineStr">
        <is>
          <t>Follow-Up Status</t>
        </is>
      </c>
      <c r="G4" s="3" t="inlineStr">
        <is>
          <t>Limit</t>
        </is>
      </c>
      <c r="H4" s="3" t="inlineStr">
        <is>
          <t>Value</t>
        </is>
      </c>
    </row>
    <row r="5">
      <c r="A5" s="12" t="inlineStr">
        <is>
          <t>Handling preference</t>
        </is>
      </c>
      <c r="B5" s="12" t="inlineStr">
        <is>
          <t>Daycare</t>
        </is>
      </c>
      <c r="C5" s="12" t="inlineStr">
        <is>
          <t>Settled</t>
        </is>
      </c>
      <c r="D5" s="12" t="inlineStr">
        <is>
          <t>Yes</t>
        </is>
      </c>
      <c r="E5" s="12" t="inlineStr">
        <is>
          <t>Open</t>
        </is>
      </c>
      <c r="F5" s="6" t="n"/>
      <c r="G5" s="6" t="inlineStr">
        <is>
          <t>Due-soon lead days</t>
        </is>
      </c>
      <c r="H5" s="14" t="n">
        <v>3</v>
      </c>
    </row>
    <row r="6">
      <c r="A6" s="12" t="inlineStr">
        <is>
          <t>Trigger reported</t>
        </is>
      </c>
      <c r="B6" s="12" t="inlineStr">
        <is>
          <t>Grooming</t>
        </is>
      </c>
      <c r="C6" s="12" t="inlineStr">
        <is>
          <t>Improved</t>
        </is>
      </c>
      <c r="D6" s="12" t="inlineStr">
        <is>
          <t>No</t>
        </is>
      </c>
      <c r="E6" s="12" t="inlineStr">
        <is>
          <t>Completed</t>
        </is>
      </c>
      <c r="F6" s="9" t="n"/>
      <c r="G6" s="9" t="inlineStr">
        <is>
          <t>Earliest allowed date</t>
        </is>
      </c>
      <c r="H6" s="13" t="n">
        <v>45544</v>
      </c>
    </row>
    <row r="7">
      <c r="A7" s="12" t="inlineStr">
        <is>
          <t>Accommodation</t>
        </is>
      </c>
      <c r="B7" s="12" t="inlineStr">
        <is>
          <t>Boarding</t>
        </is>
      </c>
      <c r="C7" s="12" t="inlineStr">
        <is>
          <t>Unchanged</t>
        </is>
      </c>
      <c r="D7" s="6" t="n"/>
      <c r="E7" s="12" t="inlineStr">
        <is>
          <t>Not needed</t>
        </is>
      </c>
      <c r="F7" s="6" t="n"/>
      <c r="G7" s="6" t="inlineStr">
        <is>
          <t>Latest allowed date</t>
        </is>
      </c>
      <c r="H7" s="13" t="n">
        <v>47004</v>
      </c>
    </row>
    <row r="8">
      <c r="A8" s="12" t="inlineStr">
        <is>
          <t>Visit response</t>
        </is>
      </c>
      <c r="B8" s="12" t="inlineStr">
        <is>
          <t>Pet sitting</t>
        </is>
      </c>
      <c r="C8" s="12" t="inlineStr">
        <is>
          <t>Ended early</t>
        </is>
      </c>
      <c r="D8" s="9" t="n"/>
      <c r="E8" s="9" t="n"/>
      <c r="F8" s="9" t="n"/>
      <c r="G8" s="9" t="inlineStr">
        <is>
          <t>Minimum comfort rating</t>
        </is>
      </c>
      <c r="H8" s="14" t="n">
        <v>1</v>
      </c>
    </row>
    <row r="9">
      <c r="A9" s="12" t="inlineStr">
        <is>
          <t>Owner update</t>
        </is>
      </c>
      <c r="B9" s="12" t="inlineStr">
        <is>
          <t>Dog walking</t>
        </is>
      </c>
      <c r="C9" s="12" t="inlineStr">
        <is>
          <t>Not assessed</t>
        </is>
      </c>
      <c r="D9" s="6" t="n"/>
      <c r="E9" s="6" t="n"/>
      <c r="F9" s="6" t="n"/>
      <c r="G9" s="6" t="inlineStr">
        <is>
          <t>Maximum comfort rating</t>
        </is>
      </c>
      <c r="H9" s="14" t="n">
        <v>5</v>
      </c>
    </row>
    <row r="10"/>
    <row r="11"/>
    <row r="12">
      <c r="G12" s="3" t="inlineStr">
        <is>
          <t>Field</t>
        </is>
      </c>
      <c r="H12" s="3" t="inlineStr">
        <is>
          <t>Entry guidance</t>
        </is>
      </c>
    </row>
    <row r="13" ht="38" customHeight="1">
      <c r="G13" s="4" t="inlineStr">
        <is>
          <t>Owner report</t>
        </is>
      </c>
      <c r="H13" s="6" t="inlineStr">
        <is>
          <t>Record only owner-supplied preferences or triggers relevant to handling the visit.</t>
        </is>
      </c>
    </row>
    <row r="14" ht="38" customHeight="1">
      <c r="G14" s="7" t="inlineStr">
        <is>
          <t>Observation</t>
        </is>
      </c>
      <c r="H14" s="9" t="inlineStr">
        <is>
          <t>Use plain operational descriptions. Do not enter diagnoses, treatment guidance, or sensitive veterinary details.</t>
        </is>
      </c>
    </row>
    <row r="15" ht="38" customHeight="1">
      <c r="G15" s="4" t="inlineStr">
        <is>
          <t>Accommodation</t>
        </is>
      </c>
      <c r="H15" s="6" t="inlineStr">
        <is>
          <t>Record the handling or environment adjustment actually used during the visit.</t>
        </is>
      </c>
    </row>
    <row r="16" ht="38" customHeight="1">
      <c r="G16" s="7" t="inlineStr">
        <is>
          <t>Review alert</t>
        </is>
      </c>
      <c r="H16" s="9" t="inlineStr">
        <is>
          <t>This calculated prompt asks a person to check follow-up fields and dates; it does not send notifications.</t>
        </is>
      </c>
    </row>
    <row r="17" ht="38" customHeight="1">
      <c r="G17" s="4" t="inlineStr">
        <is>
          <t>Comfort rating</t>
        </is>
      </c>
      <c r="H17" s="6" t="inlineStr">
        <is>
          <t>Use 1 for pause and review through 5 for proceeded comfortably. This is an operational visit rating, not a health assessment.</t>
        </is>
      </c>
    </row>
  </sheetData>
  <autoFilter ref="A4:E9"/>
  <conditionalFormatting sqref="H6:H7">
    <cfRule type="expression" priority="1" dxfId="0">
      <formula>$H$6&gt;$H$7</formula>
    </cfRule>
  </conditionalFormatting>
  <conditionalFormatting sqref="H8:H9">
    <cfRule type="expression" priority="2" dxfId="0">
      <formula>$H$8&gt;$H$9</formula>
    </cfRule>
  </conditionalFormatting>
  <dataValidations count="3">
    <dataValidation sqref="H5" showDropDown="0" showInputMessage="0" showErrorMessage="0" allowBlank="0" errorTitle="Check lead days" error="Enter a whole number from 0 through 30." promptTitle="Due-soon lead days" prompt="Enter the number of days used for the Due soon alert." type="whole" operator="between">
      <formula1>0</formula1>
      <formula2>30</formula2>
    </dataValidation>
    <dataValidation sqref="H6:H7" showDropDown="0" showInputMessage="0" showErrorMessage="0" allowBlank="0" errorTitle="Check date" error="Enter a date within the displayed planning horizon." promptTitle="Allowed date limit" prompt="Keep the earliest date before the latest date." type="date" operator="between">
      <formula1>DATE(2016,1,1)</formula1>
      <formula2>DATE(2036,12,31)</formula2>
    </dataValidation>
    <dataValidation sqref="H8:H9" showDropDown="0" showInputMessage="0" showErrorMessage="0" allowBlank="0" errorTitle="Check rating limit" error="Enter a whole number from 1 through 5.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Pet Care Business</dc:creator>
  <dc:title xmlns:dc="http://purl.org/dc/elements/1.1/">Pet Temperament Note Tracker</dc:title>
  <dc:subject xmlns:dc="http://purl.org/dc/elements/1.1/">Owner-reported handling preferences, triggers, and operational accommodations</dc:subject>
  <dcterms:created xmlns:dcterms="http://purl.org/dc/terms/" xmlns:xsi="http://www.w3.org/2001/XMLSchema-instance" xsi:type="dcterms:W3CDTF">2026-09-09T06:22:28Z</dcterms:created>
  <dcterms:modified xmlns:dcterms="http://purl.org/dc/terms/" xmlns:xsi="http://www.w3.org/2001/XMLSchema-instance" xsi:type="dcterms:W3CDTF">2026-09-09T06:22:28+00:00Z</dcterms:modified>
</cp:coreProperties>
</file>